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440" windowHeight="8175" tabRatio="660"/>
  </bookViews>
  <sheets>
    <sheet name="Итоги" sheetId="8" r:id="rId1"/>
    <sheet name="Именные списки" sheetId="11" r:id="rId2"/>
    <sheet name="Движение по турам" sheetId="3" r:id="rId3"/>
    <sheet name="Оценки чужим буриме" sheetId="10" r:id="rId4"/>
    <sheet name="7 тур" sheetId="9" r:id="rId5"/>
    <sheet name="6 тур" sheetId="7" r:id="rId6"/>
    <sheet name="5 тур" sheetId="6" r:id="rId7"/>
    <sheet name="4 тур" sheetId="5" r:id="rId8"/>
    <sheet name="3 тур" sheetId="4" r:id="rId9"/>
    <sheet name="2 тур" sheetId="2" r:id="rId10"/>
    <sheet name="1 тур" sheetId="1" r:id="rId11"/>
  </sheets>
  <calcPr calcId="114210"/>
</workbook>
</file>

<file path=xl/calcChain.xml><?xml version="1.0" encoding="utf-8"?>
<calcChain xmlns="http://schemas.openxmlformats.org/spreadsheetml/2006/main">
  <c r="R22" i="9"/>
  <c r="S9"/>
  <c r="K4" i="10"/>
  <c r="Q22" i="9"/>
  <c r="O22"/>
  <c r="P22"/>
  <c r="M22"/>
  <c r="N22"/>
  <c r="L22"/>
  <c r="K22"/>
  <c r="J22"/>
  <c r="I22"/>
  <c r="G22"/>
  <c r="H22"/>
  <c r="D22"/>
  <c r="E22"/>
  <c r="F22"/>
  <c r="C22"/>
  <c r="AF13"/>
  <c r="AG13"/>
  <c r="AF15"/>
  <c r="AG15"/>
  <c r="S20"/>
  <c r="AF20"/>
  <c r="AG20"/>
  <c r="S17"/>
  <c r="AF17"/>
  <c r="AG17"/>
  <c r="S19"/>
  <c r="AF19"/>
  <c r="AG19"/>
  <c r="S7"/>
  <c r="AF7"/>
  <c r="AG7"/>
  <c r="S16"/>
  <c r="AF16"/>
  <c r="AG16"/>
  <c r="S3"/>
  <c r="AF3"/>
  <c r="AG3"/>
  <c r="S10"/>
  <c r="AA10"/>
  <c r="AF10"/>
  <c r="AG10"/>
  <c r="S4"/>
  <c r="AF4"/>
  <c r="AG4"/>
  <c r="S6"/>
  <c r="AF6"/>
  <c r="AG6"/>
  <c r="S5"/>
  <c r="AF5"/>
  <c r="AG5"/>
  <c r="S12"/>
  <c r="AF12"/>
  <c r="AG12"/>
  <c r="AF9"/>
  <c r="AG9"/>
  <c r="S14"/>
  <c r="AF14"/>
  <c r="AG14"/>
  <c r="S18"/>
  <c r="AF18"/>
  <c r="AG18"/>
  <c r="S11"/>
  <c r="AF11"/>
  <c r="AG11"/>
  <c r="S8"/>
  <c r="AF8"/>
  <c r="AG8"/>
  <c r="P22" i="7"/>
  <c r="L22"/>
  <c r="M22"/>
  <c r="N22"/>
  <c r="O22"/>
  <c r="S22" i="9"/>
  <c r="AC11" i="7"/>
  <c r="AD11"/>
  <c r="AC5"/>
  <c r="AD5"/>
  <c r="AC21"/>
  <c r="AD21"/>
  <c r="K22"/>
  <c r="E22"/>
  <c r="D22"/>
  <c r="F22"/>
  <c r="G22"/>
  <c r="H22"/>
  <c r="I22"/>
  <c r="J22"/>
  <c r="C22"/>
  <c r="Q8"/>
  <c r="AC8"/>
  <c r="AD8"/>
  <c r="Q6"/>
  <c r="AC6"/>
  <c r="AD6"/>
  <c r="Q14"/>
  <c r="AC14"/>
  <c r="AD14"/>
  <c r="Q13"/>
  <c r="AC13"/>
  <c r="AD13"/>
  <c r="Q12"/>
  <c r="AC12"/>
  <c r="AD12"/>
  <c r="Q18"/>
  <c r="AC18"/>
  <c r="AD18"/>
  <c r="Q17"/>
  <c r="AC17"/>
  <c r="AD17"/>
  <c r="Q15"/>
  <c r="AC15"/>
  <c r="AD15"/>
  <c r="Q19"/>
  <c r="AC19"/>
  <c r="AD19"/>
  <c r="Q3"/>
  <c r="AC3"/>
  <c r="AD3"/>
  <c r="Q4"/>
  <c r="AC4"/>
  <c r="AD4"/>
  <c r="Q7"/>
  <c r="AC7"/>
  <c r="AD7"/>
  <c r="Q9"/>
  <c r="Y9"/>
  <c r="AC9"/>
  <c r="AD9"/>
  <c r="Q16"/>
  <c r="AC16"/>
  <c r="AD16"/>
  <c r="Q10"/>
  <c r="AC10"/>
  <c r="AD10"/>
  <c r="Q20"/>
  <c r="AC20"/>
  <c r="AD20"/>
  <c r="Q22" i="6"/>
  <c r="R22"/>
  <c r="P22"/>
  <c r="O22"/>
  <c r="N22"/>
  <c r="S4"/>
  <c r="M22"/>
  <c r="J22"/>
  <c r="K22"/>
  <c r="L22"/>
  <c r="Q22" i="7"/>
  <c r="H22" i="6"/>
  <c r="I22"/>
  <c r="G22"/>
  <c r="F22"/>
  <c r="D22"/>
  <c r="E22"/>
  <c r="C22"/>
  <c r="AD5"/>
  <c r="AE5"/>
  <c r="AD19"/>
  <c r="AE19"/>
  <c r="AD21"/>
  <c r="AE21"/>
  <c r="S10"/>
  <c r="AD10"/>
  <c r="AE10"/>
  <c r="S15"/>
  <c r="AD15"/>
  <c r="AE15"/>
  <c r="S17"/>
  <c r="AD17"/>
  <c r="AE17"/>
  <c r="S16"/>
  <c r="AD16"/>
  <c r="AE16"/>
  <c r="S6"/>
  <c r="AD6"/>
  <c r="AE6"/>
  <c r="S3"/>
  <c r="AD3"/>
  <c r="AE3"/>
  <c r="S13"/>
  <c r="AD13"/>
  <c r="AE13"/>
  <c r="S11"/>
  <c r="AD11"/>
  <c r="AE11"/>
  <c r="S9"/>
  <c r="AD9"/>
  <c r="AE9"/>
  <c r="S18"/>
  <c r="AD18"/>
  <c r="AE18"/>
  <c r="AD4"/>
  <c r="AE4"/>
  <c r="S14"/>
  <c r="AD14"/>
  <c r="AE14"/>
  <c r="S20"/>
  <c r="AD20"/>
  <c r="AE20"/>
  <c r="S12"/>
  <c r="AD12"/>
  <c r="AE12"/>
  <c r="S8"/>
  <c r="AD8"/>
  <c r="AE8"/>
  <c r="S7"/>
  <c r="P22" i="5"/>
  <c r="Q22"/>
  <c r="N22"/>
  <c r="O22"/>
  <c r="M22"/>
  <c r="J22"/>
  <c r="K22"/>
  <c r="L22"/>
  <c r="I22"/>
  <c r="AC19"/>
  <c r="AD19"/>
  <c r="AC21"/>
  <c r="AD21"/>
  <c r="R22"/>
  <c r="H22"/>
  <c r="G22"/>
  <c r="F22"/>
  <c r="E22"/>
  <c r="D22"/>
  <c r="C22"/>
  <c r="S16"/>
  <c r="AC16"/>
  <c r="AD16"/>
  <c r="S12"/>
  <c r="AC12"/>
  <c r="AD12"/>
  <c r="S20"/>
  <c r="AC20"/>
  <c r="AD20"/>
  <c r="S9"/>
  <c r="AC9"/>
  <c r="AD9"/>
  <c r="S3"/>
  <c r="AC3"/>
  <c r="AD3"/>
  <c r="S4"/>
  <c r="AC4"/>
  <c r="AD4"/>
  <c r="S6"/>
  <c r="AC6"/>
  <c r="AD6"/>
  <c r="S10"/>
  <c r="AC10"/>
  <c r="AD10"/>
  <c r="S13"/>
  <c r="AC13"/>
  <c r="AD13"/>
  <c r="S11"/>
  <c r="AC11"/>
  <c r="AD11"/>
  <c r="S17"/>
  <c r="AC17"/>
  <c r="AD17"/>
  <c r="S8"/>
  <c r="AC8"/>
  <c r="AD8"/>
  <c r="S18"/>
  <c r="AC18"/>
  <c r="AD18"/>
  <c r="S15"/>
  <c r="AC15"/>
  <c r="AD15"/>
  <c r="S5"/>
  <c r="AC5"/>
  <c r="AD5"/>
  <c r="S7"/>
  <c r="AC7"/>
  <c r="AD7"/>
  <c r="S14"/>
  <c r="AC14"/>
  <c r="AD14"/>
  <c r="K5" i="10"/>
  <c r="K19"/>
  <c r="K9"/>
  <c r="K15"/>
  <c r="K6"/>
  <c r="K18"/>
  <c r="K13"/>
  <c r="K20"/>
  <c r="K12"/>
  <c r="K7"/>
  <c r="K10"/>
  <c r="K14"/>
  <c r="K11"/>
  <c r="K16"/>
  <c r="K17"/>
  <c r="L13"/>
  <c r="K21"/>
  <c r="K8"/>
  <c r="M22" i="4"/>
  <c r="N22"/>
  <c r="O22"/>
  <c r="P22"/>
  <c r="Q22"/>
  <c r="R22"/>
  <c r="L22"/>
  <c r="K22"/>
  <c r="J22"/>
  <c r="I22"/>
  <c r="H22"/>
  <c r="AB21"/>
  <c r="D22"/>
  <c r="E22"/>
  <c r="F22"/>
  <c r="G22"/>
  <c r="C22"/>
  <c r="S11"/>
  <c r="AB11"/>
  <c r="S18"/>
  <c r="AB18"/>
  <c r="S9"/>
  <c r="AB9"/>
  <c r="S12"/>
  <c r="AB12"/>
  <c r="S4"/>
  <c r="AB4"/>
  <c r="S20"/>
  <c r="AB20"/>
  <c r="S13"/>
  <c r="AB13"/>
  <c r="S8"/>
  <c r="AB8"/>
  <c r="S3"/>
  <c r="AB3"/>
  <c r="S17"/>
  <c r="AB17"/>
  <c r="S5"/>
  <c r="AB5"/>
  <c r="S15"/>
  <c r="AB15"/>
  <c r="S10"/>
  <c r="AB10"/>
  <c r="S14"/>
  <c r="AB14"/>
  <c r="S7"/>
  <c r="AB7"/>
  <c r="S16"/>
  <c r="AB16"/>
  <c r="S19"/>
  <c r="AB19"/>
  <c r="S6"/>
  <c r="AB6"/>
  <c r="U22" i="1"/>
  <c r="R22" i="2"/>
  <c r="Q22"/>
  <c r="L22"/>
  <c r="M22"/>
  <c r="N22"/>
  <c r="O22"/>
  <c r="P22"/>
  <c r="S22"/>
  <c r="K22"/>
  <c r="J22"/>
  <c r="I22"/>
  <c r="T17"/>
  <c r="T20"/>
  <c r="T14"/>
  <c r="T6"/>
  <c r="T9"/>
  <c r="T4"/>
  <c r="T11"/>
  <c r="T5"/>
  <c r="T3"/>
  <c r="T18"/>
  <c r="T10"/>
  <c r="T8"/>
  <c r="T16"/>
  <c r="T7"/>
  <c r="T19"/>
  <c r="T21"/>
  <c r="T12"/>
  <c r="T13"/>
  <c r="T15"/>
  <c r="S22" i="1"/>
  <c r="X21" i="2"/>
  <c r="T22" i="1"/>
  <c r="R22"/>
  <c r="P22"/>
  <c r="Q22"/>
  <c r="N22"/>
  <c r="O22"/>
  <c r="H22" i="2"/>
  <c r="G22"/>
  <c r="F22"/>
  <c r="E22"/>
  <c r="D22"/>
  <c r="C22"/>
  <c r="L22" i="1"/>
  <c r="M22"/>
  <c r="J22"/>
  <c r="K22"/>
  <c r="I22"/>
  <c r="S22" i="6"/>
  <c r="AD7"/>
  <c r="AE7"/>
  <c r="S22" i="5"/>
  <c r="AB21" i="2"/>
  <c r="S22" i="4"/>
  <c r="T22" i="2"/>
  <c r="H22" i="1"/>
  <c r="D22"/>
  <c r="E22"/>
  <c r="F22"/>
  <c r="G22"/>
  <c r="C22"/>
  <c r="AB19" i="2"/>
  <c r="AB9"/>
  <c r="AB18"/>
  <c r="AB20"/>
  <c r="AB14"/>
  <c r="AB16"/>
  <c r="AB6"/>
  <c r="AB4"/>
  <c r="AB12"/>
  <c r="AB11"/>
  <c r="AB8"/>
  <c r="AB10"/>
  <c r="AB7"/>
  <c r="AB3"/>
  <c r="AB17"/>
  <c r="AB13"/>
  <c r="AB5"/>
  <c r="AB15"/>
</calcChain>
</file>

<file path=xl/sharedStrings.xml><?xml version="1.0" encoding="utf-8"?>
<sst xmlns="http://schemas.openxmlformats.org/spreadsheetml/2006/main" count="1082" uniqueCount="168">
  <si>
    <t>Автор</t>
  </si>
  <si>
    <t>У21</t>
  </si>
  <si>
    <t>У11</t>
  </si>
  <si>
    <t>У36.6</t>
  </si>
  <si>
    <t>У7</t>
  </si>
  <si>
    <t>У12.12.12</t>
  </si>
  <si>
    <t>У2</t>
  </si>
  <si>
    <t>У8</t>
  </si>
  <si>
    <t>У17</t>
  </si>
  <si>
    <t>У1</t>
  </si>
  <si>
    <t>У3</t>
  </si>
  <si>
    <t>У14</t>
  </si>
  <si>
    <t>У64</t>
  </si>
  <si>
    <t>У144</t>
  </si>
  <si>
    <t>У19</t>
  </si>
  <si>
    <t>У10</t>
  </si>
  <si>
    <t>У516</t>
  </si>
  <si>
    <t>У9</t>
  </si>
  <si>
    <t>У13</t>
  </si>
  <si>
    <t>Место участника по итогам 1 тура</t>
  </si>
  <si>
    <t>Приз. 0,1 за лучшее буриме тура</t>
  </si>
  <si>
    <t>Средняя арифметическая  чужим буриме</t>
  </si>
  <si>
    <t>Средняя арифм. оценка буриме</t>
  </si>
  <si>
    <t>Псевдоним</t>
  </si>
  <si>
    <t>Участник</t>
  </si>
  <si>
    <t>3 тур</t>
  </si>
  <si>
    <t>1 тур</t>
  </si>
  <si>
    <t>2 тур</t>
  </si>
  <si>
    <t>4 тур</t>
  </si>
  <si>
    <t>5 тур</t>
  </si>
  <si>
    <t>6 тур</t>
  </si>
  <si>
    <t>7 тур</t>
  </si>
  <si>
    <t>Класси-ческое буриме</t>
  </si>
  <si>
    <t>Много-строчник</t>
  </si>
  <si>
    <t>Лимерик</t>
  </si>
  <si>
    <t>Сонет</t>
  </si>
  <si>
    <t>Фристайл</t>
  </si>
  <si>
    <t xml:space="preserve">У14 </t>
  </si>
  <si>
    <t>У16</t>
  </si>
  <si>
    <t>нет</t>
  </si>
  <si>
    <t>4х-строчное буриме с внутр. рифмами</t>
  </si>
  <si>
    <t xml:space="preserve">У2 </t>
  </si>
  <si>
    <t>Итоги 2--ух туров</t>
  </si>
  <si>
    <t>Всего</t>
  </si>
  <si>
    <t>Место участника после 2-ух туров</t>
  </si>
  <si>
    <t>Приз. 0,1 за максимум клонов</t>
  </si>
  <si>
    <t>Приз. 0,1 за оценива-ние</t>
  </si>
  <si>
    <t>Оценка 1 тура, вкл. призов. 0,1</t>
  </si>
  <si>
    <t>Число клонов во всех турах</t>
  </si>
  <si>
    <t xml:space="preserve">У3 </t>
  </si>
  <si>
    <t>Буриме (кликни меня)</t>
  </si>
  <si>
    <t>Оценки в порядке появления</t>
  </si>
  <si>
    <t>19</t>
  </si>
  <si>
    <t>Место участника по итогам 2 тура</t>
  </si>
  <si>
    <t>Итоги 2-го тура</t>
  </si>
  <si>
    <t>Итоги 1-го тура</t>
  </si>
  <si>
    <t>2-3</t>
  </si>
  <si>
    <t>4-7</t>
  </si>
  <si>
    <t>8</t>
  </si>
  <si>
    <t>9</t>
  </si>
  <si>
    <t>12-13</t>
  </si>
  <si>
    <t>17</t>
  </si>
  <si>
    <t>15-16</t>
  </si>
  <si>
    <t>10</t>
  </si>
  <si>
    <t>11</t>
  </si>
  <si>
    <t>14</t>
  </si>
  <si>
    <t>18</t>
  </si>
  <si>
    <t>3-4</t>
  </si>
  <si>
    <t>13</t>
  </si>
  <si>
    <t>14-15</t>
  </si>
  <si>
    <t>16</t>
  </si>
  <si>
    <t>17-18</t>
  </si>
  <si>
    <t>9-10</t>
  </si>
  <si>
    <t>1</t>
  </si>
  <si>
    <t>2</t>
  </si>
  <si>
    <t>3-5</t>
  </si>
  <si>
    <t>11-12</t>
  </si>
  <si>
    <t>5</t>
  </si>
  <si>
    <t>6</t>
  </si>
  <si>
    <t>7-9</t>
  </si>
  <si>
    <t>7</t>
  </si>
  <si>
    <t>Итоги 3-го тура</t>
  </si>
  <si>
    <t>Итоги 3-х туров</t>
  </si>
  <si>
    <t>Оценка 2 тура, вкл. призов. 0,1</t>
  </si>
  <si>
    <t>Место участника после 3-х туров</t>
  </si>
  <si>
    <t>3</t>
  </si>
  <si>
    <t>4</t>
  </si>
  <si>
    <t>15</t>
  </si>
  <si>
    <t>5-6</t>
  </si>
  <si>
    <t>8-9</t>
  </si>
  <si>
    <t>4-5</t>
  </si>
  <si>
    <t>Место участника по итогам 3 тура</t>
  </si>
  <si>
    <t>Оценки чужим буриме</t>
  </si>
  <si>
    <t>Движение по турам</t>
  </si>
  <si>
    <t>Средняя  по 7 турам</t>
  </si>
  <si>
    <t>Место участника по итогам 4 тура</t>
  </si>
  <si>
    <t>Оценка 3 тура, вкл. призов. 0,1</t>
  </si>
  <si>
    <t>Место участника после 4-х туров</t>
  </si>
  <si>
    <t>У36,6</t>
  </si>
  <si>
    <t>18-19</t>
  </si>
  <si>
    <t>По 3 лучшим буриме</t>
  </si>
  <si>
    <t>8-10</t>
  </si>
  <si>
    <t>Итоги 4-го тура*</t>
  </si>
  <si>
    <t>Итоги 4-х туров*</t>
  </si>
  <si>
    <t xml:space="preserve">* - </t>
  </si>
  <si>
    <t>Красным шрифтом выделены оценки, не пошедшие в общий зачет участника (не попавшие в число трех лучших буриме автора)</t>
  </si>
  <si>
    <t>Итоги 5-го тура*</t>
  </si>
  <si>
    <t>Место участника по итогам 5 тура</t>
  </si>
  <si>
    <t>Место участника после 5 туров</t>
  </si>
  <si>
    <t>Оценка 4 тура, вкл. призов. 0,1</t>
  </si>
  <si>
    <t>Итоговая оценка (по трем лучшим буриме + бонусы)</t>
  </si>
  <si>
    <t>Итоги 5 туров*</t>
  </si>
  <si>
    <t>17-19</t>
  </si>
  <si>
    <t>7-8</t>
  </si>
  <si>
    <t>10-11</t>
  </si>
  <si>
    <t>12</t>
  </si>
  <si>
    <t>13-14</t>
  </si>
  <si>
    <t>Итоги 6-го тура*</t>
  </si>
  <si>
    <t>Итоги 6 туров*</t>
  </si>
  <si>
    <t>Оценка 5 тура, вкл. призов. 0,1</t>
  </si>
  <si>
    <t>Место участника после 6 туров</t>
  </si>
  <si>
    <t>Средняя оценка чужим буриме</t>
  </si>
  <si>
    <t>10-12</t>
  </si>
  <si>
    <t>дискв.</t>
  </si>
  <si>
    <t>Итоги 7-го тура*</t>
  </si>
  <si>
    <t>Итоги турнира*</t>
  </si>
  <si>
    <t>Место участника по итогам 7 тура</t>
  </si>
  <si>
    <t>Оценка 6 тура, вкл. призов. 0,1</t>
  </si>
  <si>
    <t>Место по итогам турнира</t>
  </si>
  <si>
    <t>Место участника по итогам 6 тура</t>
  </si>
  <si>
    <t>дисквалификация - написано только 2 буриме</t>
  </si>
  <si>
    <t>Раффи</t>
  </si>
  <si>
    <t>лв</t>
  </si>
  <si>
    <t>Янка</t>
  </si>
  <si>
    <t>Стася</t>
  </si>
  <si>
    <t>Пастор Аль</t>
  </si>
  <si>
    <t>Динар</t>
  </si>
  <si>
    <t>Сема Шухер</t>
  </si>
  <si>
    <t>Варвара</t>
  </si>
  <si>
    <t>лав</t>
  </si>
  <si>
    <t>Гришна</t>
  </si>
  <si>
    <t>Квебек</t>
  </si>
  <si>
    <t>бэк</t>
  </si>
  <si>
    <t>жужу</t>
  </si>
  <si>
    <t>Андрей Кузнецов</t>
  </si>
  <si>
    <t>Латакот</t>
  </si>
  <si>
    <t>Каштанка</t>
  </si>
  <si>
    <t>ЛЕММ</t>
  </si>
  <si>
    <t>Участник       (кликни его!))</t>
  </si>
  <si>
    <t>angel gina</t>
  </si>
  <si>
    <t>Кебек</t>
  </si>
  <si>
    <t>Mbret</t>
  </si>
  <si>
    <t>Песвдоним</t>
  </si>
  <si>
    <t>Кашатнка</t>
  </si>
  <si>
    <t>дисквалификация</t>
  </si>
  <si>
    <t>У114</t>
  </si>
  <si>
    <t>angel_gina</t>
  </si>
  <si>
    <t>Итоговое среднее</t>
  </si>
  <si>
    <t>Автор (кликни меня!)</t>
  </si>
  <si>
    <t>не оценивал</t>
  </si>
  <si>
    <t>Примечание</t>
  </si>
  <si>
    <t>без 4-го и 6-го тура</t>
  </si>
  <si>
    <t>без 7-го тура</t>
  </si>
  <si>
    <t>только 1-ый тур</t>
  </si>
  <si>
    <t>без 3-го тура</t>
  </si>
  <si>
    <t>без 6-го тура</t>
  </si>
  <si>
    <t>без 5-го и 6-го тура</t>
  </si>
  <si>
    <t>Пятерки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</si>
</sst>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_р_."/>
    <numFmt numFmtId="166" formatCode="#,##0.0_р_."/>
    <numFmt numFmtId="167" formatCode="0.000"/>
  </numFmts>
  <fonts count="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7" fillId="0" borderId="1" xfId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1" fillId="0" borderId="1" xfId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7" fillId="0" borderId="1" xfId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9" fontId="0" fillId="0" borderId="0" xfId="2" applyFont="1"/>
    <xf numFmtId="0" fontId="7" fillId="0" borderId="1" xfId="1" applyFill="1" applyBorder="1" applyAlignment="1">
      <alignment horizontal="center" vertical="center" wrapText="1"/>
    </xf>
    <xf numFmtId="0" fontId="7" fillId="0" borderId="1" xfId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5" fillId="0" borderId="0" xfId="0" applyFont="1" applyAlignment="1">
      <alignment horizontal="right"/>
    </xf>
    <xf numFmtId="0" fontId="5" fillId="0" borderId="0" xfId="0" applyFont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/>
    <xf numFmtId="0" fontId="7" fillId="4" borderId="1" xfId="1" applyFill="1" applyBorder="1" applyAlignment="1">
      <alignment horizontal="center"/>
    </xf>
    <xf numFmtId="0" fontId="7" fillId="4" borderId="1" xfId="1" applyFill="1" applyBorder="1" applyAlignment="1">
      <alignment horizontal="center" vertical="center" wrapText="1"/>
    </xf>
    <xf numFmtId="0" fontId="0" fillId="4" borderId="1" xfId="0" applyFill="1" applyBorder="1"/>
    <xf numFmtId="0" fontId="7" fillId="4" borderId="0" xfId="1" applyFill="1"/>
    <xf numFmtId="0" fontId="3" fillId="4" borderId="1" xfId="0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/>
    </xf>
    <xf numFmtId="49" fontId="4" fillId="4" borderId="1" xfId="1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1" applyNumberFormat="1" applyFont="1" applyFill="1" applyBorder="1" applyAlignment="1">
      <alignment horizontal="center"/>
    </xf>
    <xf numFmtId="164" fontId="4" fillId="4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5" fillId="4" borderId="0" xfId="0" applyFont="1" applyFill="1" applyAlignment="1">
      <alignment horizontal="right"/>
    </xf>
    <xf numFmtId="0" fontId="5" fillId="4" borderId="0" xfId="0" applyFont="1" applyFill="1"/>
    <xf numFmtId="0" fontId="1" fillId="3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4" borderId="1" xfId="0" applyFill="1" applyBorder="1" applyAlignment="1">
      <alignment vertical="center" wrapText="1"/>
    </xf>
    <xf numFmtId="0" fontId="7" fillId="4" borderId="1" xfId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/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7" fontId="0" fillId="4" borderId="0" xfId="0" applyNumberFormat="1" applyFill="1"/>
    <xf numFmtId="0" fontId="0" fillId="4" borderId="0" xfId="0" applyFill="1" applyAlignment="1">
      <alignment horizontal="right"/>
    </xf>
    <xf numFmtId="0" fontId="0" fillId="4" borderId="4" xfId="0" applyFill="1" applyBorder="1" applyAlignment="1">
      <alignment horizontal="right"/>
    </xf>
    <xf numFmtId="164" fontId="0" fillId="4" borderId="6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vertical="center"/>
    </xf>
    <xf numFmtId="0" fontId="0" fillId="4" borderId="0" xfId="0" applyFill="1" applyAlignment="1">
      <alignment horizontal="center" vertical="center"/>
    </xf>
    <xf numFmtId="0" fontId="7" fillId="4" borderId="1" xfId="1" applyFill="1" applyBorder="1"/>
    <xf numFmtId="0" fontId="0" fillId="4" borderId="1" xfId="0" applyFill="1" applyBorder="1" applyAlignment="1">
      <alignment horizontal="right" vertical="center"/>
    </xf>
    <xf numFmtId="0" fontId="1" fillId="4" borderId="1" xfId="1" applyFont="1" applyFill="1" applyBorder="1"/>
    <xf numFmtId="0" fontId="1" fillId="4" borderId="1" xfId="0" applyFont="1" applyFill="1" applyBorder="1"/>
    <xf numFmtId="1" fontId="4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49" fontId="6" fillId="4" borderId="1" xfId="1" applyNumberFormat="1" applyFont="1" applyFill="1" applyBorder="1" applyAlignment="1">
      <alignment horizontal="center"/>
    </xf>
    <xf numFmtId="49" fontId="6" fillId="4" borderId="1" xfId="1" applyNumberFormat="1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0" fontId="7" fillId="5" borderId="1" xfId="1" applyFill="1" applyBorder="1" applyAlignment="1">
      <alignment horizontal="center" vertical="center" wrapText="1"/>
    </xf>
    <xf numFmtId="0" fontId="7" fillId="5" borderId="1" xfId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7" fillId="3" borderId="1" xfId="1" applyFill="1" applyBorder="1" applyAlignment="1">
      <alignment vertical="center" wrapText="1"/>
    </xf>
    <xf numFmtId="0" fontId="7" fillId="3" borderId="1" xfId="1" applyFill="1" applyBorder="1" applyAlignment="1">
      <alignment horizontal="center"/>
    </xf>
    <xf numFmtId="0" fontId="0" fillId="0" borderId="0" xfId="0" applyFill="1"/>
    <xf numFmtId="0" fontId="7" fillId="5" borderId="6" xfId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164" fontId="0" fillId="4" borderId="7" xfId="0" applyNumberFormat="1" applyFill="1" applyBorder="1" applyAlignment="1">
      <alignment horizontal="right" vertical="center"/>
    </xf>
    <xf numFmtId="164" fontId="0" fillId="4" borderId="5" xfId="0" applyNumberFormat="1" applyFill="1" applyBorder="1" applyAlignment="1">
      <alignment horizontal="right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2" xfId="0" applyFill="1" applyBorder="1"/>
    <xf numFmtId="0" fontId="0" fillId="4" borderId="3" xfId="0" applyFill="1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entrolit.kulichki.com/centrolit/cgi/br_grade.cgi?grade=54061&amp;offset=16447408&amp;nooc=" TargetMode="External"/><Relationship Id="rId117" Type="http://schemas.openxmlformats.org/officeDocument/2006/relationships/hyperlink" Target="http://centrolit.kulichki.com/centrolit/cgi/br_grade.cgi?grade=54208&amp;offset=16506845&amp;nooc=" TargetMode="External"/><Relationship Id="rId21" Type="http://schemas.openxmlformats.org/officeDocument/2006/relationships/hyperlink" Target="http://centrolit.kulichki.com/centrolit/cgi/br_grade.cgi?grade=54053&amp;offset=16443658&amp;nooc=" TargetMode="External"/><Relationship Id="rId42" Type="http://schemas.openxmlformats.org/officeDocument/2006/relationships/hyperlink" Target="http://centrolit.kulichki.com/centrolit/cgi/br_grade.cgi?grade=54082&amp;offset=16459085&amp;nooc=" TargetMode="External"/><Relationship Id="rId47" Type="http://schemas.openxmlformats.org/officeDocument/2006/relationships/hyperlink" Target="http://centrolit.kulichki.com/centrolit/cgi/br_grade.cgi?eval=1&amp;grade=54089&amp;offset=16461662" TargetMode="External"/><Relationship Id="rId63" Type="http://schemas.openxmlformats.org/officeDocument/2006/relationships/hyperlink" Target="http://centrolit.kulichki.com/centrolit/cgi/br_grade.cgi?grade=54116&amp;offset=16470696&amp;nooc=" TargetMode="External"/><Relationship Id="rId68" Type="http://schemas.openxmlformats.org/officeDocument/2006/relationships/hyperlink" Target="http://centrolit.kulichki.com/centrolit/cgi/br_grade.cgi?grade=54125&amp;offset=16473970&amp;nooc=" TargetMode="External"/><Relationship Id="rId84" Type="http://schemas.openxmlformats.org/officeDocument/2006/relationships/hyperlink" Target="http://centrolit.kulichki.com/centrolit/cgi/br_grade.cgi?eval=1&amp;grade=54150&amp;offset=16485639" TargetMode="External"/><Relationship Id="rId89" Type="http://schemas.openxmlformats.org/officeDocument/2006/relationships/hyperlink" Target="http://centrolit.kulichki.com/centrolit/cgi/br_grade.cgi?grade=54155&amp;offset=16489027&amp;nooc=" TargetMode="External"/><Relationship Id="rId112" Type="http://schemas.openxmlformats.org/officeDocument/2006/relationships/hyperlink" Target="http://centrolit.kulichki.com/centrolit/cgi/br_grade.cgi?grade=54194&amp;offset=16502894&amp;nooc=" TargetMode="External"/><Relationship Id="rId133" Type="http://schemas.openxmlformats.org/officeDocument/2006/relationships/hyperlink" Target="http://centrolit.kulichki.com/centrolit/cgi/br_grade_batch.cgi?list=54032%2C54060%2C54087%2C54118%2C54145%2C54159%2C54186" TargetMode="External"/><Relationship Id="rId138" Type="http://schemas.openxmlformats.org/officeDocument/2006/relationships/hyperlink" Target="http://centrolit.kulichki.com/centrolit/cgi/br_grade_batch.cgi?list=54028%2C54068%2C54100%2C54111%2C54151%2C54167%2C54198" TargetMode="External"/><Relationship Id="rId16" Type="http://schemas.openxmlformats.org/officeDocument/2006/relationships/hyperlink" Target="http://centrolit.kulichki.com/centrolit/cgi/br_grade.cgi?grade=54043&amp;offset=16440427&amp;nooc=" TargetMode="External"/><Relationship Id="rId107" Type="http://schemas.openxmlformats.org/officeDocument/2006/relationships/hyperlink" Target="http://centrolit.kulichki.com/centrolit/cgi/br_grade.cgi?grade=54185&amp;offset=16499438&amp;nooc=" TargetMode="External"/><Relationship Id="rId11" Type="http://schemas.openxmlformats.org/officeDocument/2006/relationships/hyperlink" Target="http://centrolit.kulichki.com/centrolit/cgi/br_grade.cgi?grade=54034&amp;offset=16437640&amp;nooc=" TargetMode="External"/><Relationship Id="rId32" Type="http://schemas.openxmlformats.org/officeDocument/2006/relationships/hyperlink" Target="http://centrolit.kulichki.com/centrolit/cgi/br_grade.cgi?eval=1&amp;grade=54068&amp;offset=16452563" TargetMode="External"/><Relationship Id="rId37" Type="http://schemas.openxmlformats.org/officeDocument/2006/relationships/hyperlink" Target="http://centrolit.kulichki.com/centrolit/cgi/br_grade.cgi?eval=1&amp;grade=54073&amp;offset=16455540" TargetMode="External"/><Relationship Id="rId53" Type="http://schemas.openxmlformats.org/officeDocument/2006/relationships/hyperlink" Target="http://centrolit.kulichki.net/centrolit/cgi/br_grade.cgi?grade=54099&amp;offset=16465112&amp;nooc=" TargetMode="External"/><Relationship Id="rId58" Type="http://schemas.openxmlformats.org/officeDocument/2006/relationships/hyperlink" Target="http://centrolit.kulichki.com/centrolit/cgi/br_grade.cgi?grade=54109&amp;offset=16468690&amp;nooc=" TargetMode="External"/><Relationship Id="rId74" Type="http://schemas.openxmlformats.org/officeDocument/2006/relationships/hyperlink" Target="http://centrolit.kulichki.com/centrolit/cgi/br_grade.cgi?eval=1&amp;grade=54132&amp;offset=16476068" TargetMode="External"/><Relationship Id="rId79" Type="http://schemas.openxmlformats.org/officeDocument/2006/relationships/hyperlink" Target="http://centrolit.kulichki.com/centrolit/cgi/br_grade.cgi?grade=54139&amp;offset=16480139&amp;nooc=" TargetMode="External"/><Relationship Id="rId102" Type="http://schemas.openxmlformats.org/officeDocument/2006/relationships/hyperlink" Target="http://centrolit.kulichki.com/centrolit/cgi/br_grade.cgi?eval=1&amp;grade=54171&amp;offset=16495263" TargetMode="External"/><Relationship Id="rId123" Type="http://schemas.openxmlformats.org/officeDocument/2006/relationships/hyperlink" Target="http://centrolit.kulichki.com/centrolit/cgi/br_grade_batch.cgi?start=54000&amp;end=&amp;filter=%E0%3A%D311" TargetMode="External"/><Relationship Id="rId128" Type="http://schemas.openxmlformats.org/officeDocument/2006/relationships/hyperlink" Target="http://centrolit.kulichki.com/centrolit/cgi/br_grade_batch.cgi?start=54000&amp;end=&amp;filter=%E0%3A%D316" TargetMode="External"/><Relationship Id="rId5" Type="http://schemas.openxmlformats.org/officeDocument/2006/relationships/hyperlink" Target="http://centrolit.kulichki.com/centrolit/cgi/br_grade.cgi?grade=54025&amp;offset=16435072&amp;nooc=" TargetMode="External"/><Relationship Id="rId90" Type="http://schemas.openxmlformats.org/officeDocument/2006/relationships/hyperlink" Target="http://centrolit.kulichki.com/centrolit/cgi/br_grade.cgi?grade=54159&amp;offset=16490679&amp;nooc=" TargetMode="External"/><Relationship Id="rId95" Type="http://schemas.openxmlformats.org/officeDocument/2006/relationships/hyperlink" Target="http://centrolit.kulichki.com/centrolit/cgi/br_grade.cgi?grade=54164&amp;offset=16492215&amp;nooc=" TargetMode="External"/><Relationship Id="rId22" Type="http://schemas.openxmlformats.org/officeDocument/2006/relationships/hyperlink" Target="http://centrolit.kulichki.com/centrolit/cgi/br_grade.cgi?grade=54054&amp;offset=16444139&amp;nooc=" TargetMode="External"/><Relationship Id="rId27" Type="http://schemas.openxmlformats.org/officeDocument/2006/relationships/hyperlink" Target="http://centrolit.kulichki.com/centrolit/cgi/br_grade.cgi?grade=54066&amp;offset=16450336&amp;nooc=" TargetMode="External"/><Relationship Id="rId43" Type="http://schemas.openxmlformats.org/officeDocument/2006/relationships/hyperlink" Target="http://centrolit.kulichki.com/centrolit/cgi/br_grade.cgi?grade=54084&amp;offset=16459801&amp;nooc=" TargetMode="External"/><Relationship Id="rId48" Type="http://schemas.openxmlformats.org/officeDocument/2006/relationships/hyperlink" Target="http://centrolit.kulichki.com/centrolit/cgi/br_grade.cgi?eval=1&amp;grade=54091&amp;offset=16462334" TargetMode="External"/><Relationship Id="rId64" Type="http://schemas.openxmlformats.org/officeDocument/2006/relationships/hyperlink" Target="http://centrolit.kulichki.com/centrolit/cgi/br_grade.cgi?grade=54112&amp;offset=16469544&amp;nooc=" TargetMode="External"/><Relationship Id="rId69" Type="http://schemas.openxmlformats.org/officeDocument/2006/relationships/hyperlink" Target="http://centrolit.kulichki.com/centrolit/cgi/br_grade.cgi?grade=54126&amp;offset=16474251&amp;nooc=" TargetMode="External"/><Relationship Id="rId113" Type="http://schemas.openxmlformats.org/officeDocument/2006/relationships/hyperlink" Target="http://centrolit.kulichki.com/centrolit/cgi/br_grade.cgi?grade=54195&amp;offset=16503173&amp;nooc=" TargetMode="External"/><Relationship Id="rId118" Type="http://schemas.openxmlformats.org/officeDocument/2006/relationships/hyperlink" Target="http://centrolit.kulichki.com/centrolit/cgi/br_grade.cgi?grade=54205&amp;offset=16506155&amp;near=-1&amp;nooc=" TargetMode="External"/><Relationship Id="rId134" Type="http://schemas.openxmlformats.org/officeDocument/2006/relationships/hyperlink" Target="http://centrolit.kulichki.com/centrolit/cgi/br_grade_batch.cgi?list=54020%2C54057%2C54076%2C54101%2C54137%2C54161%2C54182" TargetMode="External"/><Relationship Id="rId139" Type="http://schemas.openxmlformats.org/officeDocument/2006/relationships/hyperlink" Target="http://centrolit.kulichki.com/centrolit/cgi/br_grade_batch.cgi?start=54000&amp;end=&amp;filter=%E0%3A%D39" TargetMode="External"/><Relationship Id="rId8" Type="http://schemas.openxmlformats.org/officeDocument/2006/relationships/hyperlink" Target="http://centrolit.kulichki.com/centrolit/cgi/br_grade.cgi?grade=54030&amp;offset=16436494&amp;nooc=" TargetMode="External"/><Relationship Id="rId51" Type="http://schemas.openxmlformats.org/officeDocument/2006/relationships/hyperlink" Target="http://centrolit.kulichki.net/centrolit/cgi/br_grade.cgi?grade=54097&amp;offset=16464345&amp;nooc=" TargetMode="External"/><Relationship Id="rId72" Type="http://schemas.openxmlformats.org/officeDocument/2006/relationships/hyperlink" Target="http://centrolit.kulichki.com/centrolit/cgi/br_grade.cgi?grade=54131&amp;offset=16475779&amp;nooc=" TargetMode="External"/><Relationship Id="rId80" Type="http://schemas.openxmlformats.org/officeDocument/2006/relationships/hyperlink" Target="http://centrolit.kulichki.com/centrolit/cgi/br_grade.cgi?grade=54140&amp;offset=16480836&amp;nooc=" TargetMode="External"/><Relationship Id="rId85" Type="http://schemas.openxmlformats.org/officeDocument/2006/relationships/hyperlink" Target="http://centrolit.kulichki.net/centrolit/cgi/br_grade.cgi?grade=54151" TargetMode="External"/><Relationship Id="rId93" Type="http://schemas.openxmlformats.org/officeDocument/2006/relationships/hyperlink" Target="http://centrolit.kulichki.net/centrolit/cgi/br_grade.cgi?grade=54161&amp;offset=16491353&amp;near=-1&amp;nooc=" TargetMode="External"/><Relationship Id="rId98" Type="http://schemas.openxmlformats.org/officeDocument/2006/relationships/hyperlink" Target="http://centrolit.kulichki.com/centrolit/cgi/br_grade.cgi?eval=1&amp;grade=54167&amp;offset=16493452" TargetMode="External"/><Relationship Id="rId121" Type="http://schemas.openxmlformats.org/officeDocument/2006/relationships/hyperlink" Target="http://centrolit.kulichki.com/centrolit/cgi/br_grade_batch.cgi?list=54033%2C54072%2C54088%2C54169%2C54205" TargetMode="External"/><Relationship Id="rId3" Type="http://schemas.openxmlformats.org/officeDocument/2006/relationships/hyperlink" Target="http://centrolit.kulichki.com/centrolit/cgi/br_grade.cgi?grade=54020&amp;offset=16433651&amp;nooc=" TargetMode="External"/><Relationship Id="rId12" Type="http://schemas.openxmlformats.org/officeDocument/2006/relationships/hyperlink" Target="http://centrolit.kulichki.com/centrolit/cgi/br_grade.cgi?grade=54035&amp;offset=16437904&amp;nooc=" TargetMode="External"/><Relationship Id="rId17" Type="http://schemas.openxmlformats.org/officeDocument/2006/relationships/hyperlink" Target="http://centrolit.kulichki.com/centrolit/cgi/br_grade.cgi?grade=54044&amp;offset=16440719&amp;nooc=" TargetMode="External"/><Relationship Id="rId25" Type="http://schemas.openxmlformats.org/officeDocument/2006/relationships/hyperlink" Target="http://centrolit.kulichki.com/centrolit/cgi/br_grade.cgi?grade=54060&amp;offset=16446419&amp;nooc=" TargetMode="External"/><Relationship Id="rId33" Type="http://schemas.openxmlformats.org/officeDocument/2006/relationships/hyperlink" Target="http://centrolit.kulichki.com/centrolit/cgi/br_grade.cgi?eval=1&amp;grade=54069&amp;offset=16452928" TargetMode="External"/><Relationship Id="rId38" Type="http://schemas.openxmlformats.org/officeDocument/2006/relationships/hyperlink" Target="http://centrolit.kulichki.com/centrolit/cgi/br_grade.cgi?grade=54074&amp;offset=16455966&amp;nooc=" TargetMode="External"/><Relationship Id="rId46" Type="http://schemas.openxmlformats.org/officeDocument/2006/relationships/hyperlink" Target="http://centrolit.kulichki.net/centrolit/cgi/br_grade.cgi?grade=54088&amp;offset=16461250&amp;nooc=" TargetMode="External"/><Relationship Id="rId59" Type="http://schemas.openxmlformats.org/officeDocument/2006/relationships/hyperlink" Target="http://centrolit.kulichki.com/centrolit/cgi/br_grade.cgi?grade=54110&amp;offset=16469020&amp;nooc=" TargetMode="External"/><Relationship Id="rId67" Type="http://schemas.openxmlformats.org/officeDocument/2006/relationships/hyperlink" Target="http://centrolit.kulichki.com/centrolit/cgi/br_grade.cgi?grade=54122&amp;offset=16473011&amp;nooc=" TargetMode="External"/><Relationship Id="rId103" Type="http://schemas.openxmlformats.org/officeDocument/2006/relationships/hyperlink" Target="http://centrolit.kulichki.net/centrolit/cgi/br_grade.cgi?eval=1&amp;grade=54173&amp;offset=16495882" TargetMode="External"/><Relationship Id="rId108" Type="http://schemas.openxmlformats.org/officeDocument/2006/relationships/hyperlink" Target="http://centrolit.kulichki.com/centrolit/cgi/br_grade.cgi?grade=54186&amp;offset=16499838&amp;nooc=" TargetMode="External"/><Relationship Id="rId116" Type="http://schemas.openxmlformats.org/officeDocument/2006/relationships/hyperlink" Target="http://centrolit.kulichki.com/centrolit/cgi/br_grade.cgi?grade=54203&amp;offset=16505662&amp;nooc=" TargetMode="External"/><Relationship Id="rId124" Type="http://schemas.openxmlformats.org/officeDocument/2006/relationships/hyperlink" Target="http://centrolit.kulichki.com/centrolit/cgi/br_grade_batch.cgi?list=54025%2C54053%2C54075%2C54127%2C54136%2C54155%2C54180" TargetMode="External"/><Relationship Id="rId129" Type="http://schemas.openxmlformats.org/officeDocument/2006/relationships/hyperlink" Target="http://centrolit.kulichki.com/centrolit/cgi/br_grade_batch.cgi?list=54030%2C54056%2C54074%2C54103%2C54133%2C54160%2C54202" TargetMode="External"/><Relationship Id="rId137" Type="http://schemas.openxmlformats.org/officeDocument/2006/relationships/hyperlink" Target="http://centrolit.kulichki.com/centrolit/cgi/br_grade_batch.cgi?start=54000&amp;end=&amp;filter=%E0%3A%D37" TargetMode="External"/><Relationship Id="rId20" Type="http://schemas.openxmlformats.org/officeDocument/2006/relationships/hyperlink" Target="http://centrolit.kulichki.com/centrolit/cgi/br_grade.cgi?grade=54051&amp;offset=16443081&amp;nooc=" TargetMode="External"/><Relationship Id="rId41" Type="http://schemas.openxmlformats.org/officeDocument/2006/relationships/hyperlink" Target="http://centrolit.kulichki.com/centrolit/cgi/br_grade.cgi?grade=54081&amp;offset=16458600&amp;nooc=" TargetMode="External"/><Relationship Id="rId54" Type="http://schemas.openxmlformats.org/officeDocument/2006/relationships/hyperlink" Target="http://centrolit.kulichki.com/centrolit/cgi/br_grade.cgi?eval=1&amp;grade=54100&amp;offset=16465581" TargetMode="External"/><Relationship Id="rId62" Type="http://schemas.openxmlformats.org/officeDocument/2006/relationships/hyperlink" Target="http://centrolit.kulichki.com/centrolit/cgi/br_grade.cgi?grade=54114&amp;offset=16470112&amp;nooc=" TargetMode="External"/><Relationship Id="rId70" Type="http://schemas.openxmlformats.org/officeDocument/2006/relationships/hyperlink" Target="http://centrolit.kulichki.com/centrolit/cgi/br_grade.cgi?grade=54127&amp;offset=16474539&amp;nooc=" TargetMode="External"/><Relationship Id="rId75" Type="http://schemas.openxmlformats.org/officeDocument/2006/relationships/hyperlink" Target="http://centrolit.kulichki.com/centrolit/cgi/br_grade.cgi?grade=54134&amp;offset=16477272&amp;nooc=" TargetMode="External"/><Relationship Id="rId83" Type="http://schemas.openxmlformats.org/officeDocument/2006/relationships/hyperlink" Target="http://centrolit.kulichki.com/centrolit/cgi/br_grade.cgi?grade=54148&amp;offset=16484625&amp;nooc=" TargetMode="External"/><Relationship Id="rId88" Type="http://schemas.openxmlformats.org/officeDocument/2006/relationships/hyperlink" Target="http://centrolit.kulichki.com/centrolit/cgi/br_grade.cgi?grade=54154" TargetMode="External"/><Relationship Id="rId91" Type="http://schemas.openxmlformats.org/officeDocument/2006/relationships/hyperlink" Target="http://centrolit.kulichki.com/centrolit/cgi/br_grade.cgi?grade=54160&amp;offset=16490986&amp;nooc=" TargetMode="External"/><Relationship Id="rId96" Type="http://schemas.openxmlformats.org/officeDocument/2006/relationships/hyperlink" Target="http://centrolit.kulichki.com/centrolit/cgi/br_grade.cgi?grade=54165&amp;offset=16492868&amp;nooc=" TargetMode="External"/><Relationship Id="rId111" Type="http://schemas.openxmlformats.org/officeDocument/2006/relationships/hyperlink" Target="http://centrolit.kulichki.com/centrolit/cgi/br_grade.cgi?grade=54189&amp;offset=16501382&amp;nooc=" TargetMode="External"/><Relationship Id="rId132" Type="http://schemas.openxmlformats.org/officeDocument/2006/relationships/hyperlink" Target="http://centrolit.kulichki.com/centrolit/cgi/br_grade_batch.cgi?list=54018%2C54048%2C54102%2C54116%2C54152%2C54168%2C54187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http://centrolit.kulichki.com/centrolit/cgi/br_grade.cgi?grade=54018&amp;offset=16433096&amp;nooc=" TargetMode="External"/><Relationship Id="rId6" Type="http://schemas.openxmlformats.org/officeDocument/2006/relationships/hyperlink" Target="http://centrolit.kulichki.com/centrolit/cgi/br_grade.cgi?grade=54027&amp;offset=16435699&amp;nooc=" TargetMode="External"/><Relationship Id="rId15" Type="http://schemas.openxmlformats.org/officeDocument/2006/relationships/hyperlink" Target="http://centrolit.kulichki.com/centrolit/cgi/br_grade.cgi?grade=54042&amp;offset=16440127&amp;nooc=" TargetMode="External"/><Relationship Id="rId23" Type="http://schemas.openxmlformats.org/officeDocument/2006/relationships/hyperlink" Target="http://centrolit.kulichki.com/centrolit/cgi/br_grade.cgi?grade=54056&amp;offset=16444835&amp;nooc=" TargetMode="External"/><Relationship Id="rId28" Type="http://schemas.openxmlformats.org/officeDocument/2006/relationships/hyperlink" Target="http://centrolit.kulichki.com/centrolit/cgi/br_grade.cgi?grade=54065&amp;offset=16449791&amp;nooc=" TargetMode="External"/><Relationship Id="rId36" Type="http://schemas.openxmlformats.org/officeDocument/2006/relationships/hyperlink" Target="http://centrolit.kulichki.com/centrolit/cgi/br_grade.cgi?grade=54072&amp;censor=" TargetMode="External"/><Relationship Id="rId49" Type="http://schemas.openxmlformats.org/officeDocument/2006/relationships/hyperlink" Target="http://centrolit.kulichki.com/centrolit/cgi/br_grade.cgi?eval=1&amp;grade=54094&amp;offset=16463360" TargetMode="External"/><Relationship Id="rId57" Type="http://schemas.openxmlformats.org/officeDocument/2006/relationships/hyperlink" Target="http://centrolit.kulichki.com/centrolit/cgi/br_grade.cgi?eval=1&amp;grade=54103&amp;offset=16466872" TargetMode="External"/><Relationship Id="rId106" Type="http://schemas.openxmlformats.org/officeDocument/2006/relationships/hyperlink" Target="http://centrolit.kulichki.com/centrolit/cgi/br_grade.cgi?grade=54182&amp;offset=16498474&amp;nooc=" TargetMode="External"/><Relationship Id="rId114" Type="http://schemas.openxmlformats.org/officeDocument/2006/relationships/hyperlink" Target="http://centrolit.kulichki.com/centrolit/cgi/br_grade.cgi?grade=54196&amp;offset=16503528&amp;nooc=" TargetMode="External"/><Relationship Id="rId119" Type="http://schemas.openxmlformats.org/officeDocument/2006/relationships/hyperlink" Target="http://centrolit.kulichki.com/centrolit/cgi/br_grade.cgi?grade=54209&amp;offset=16507132&amp;nooc=" TargetMode="External"/><Relationship Id="rId127" Type="http://schemas.openxmlformats.org/officeDocument/2006/relationships/hyperlink" Target="http://centrolit.kulichki.com/centrolit/cgi/br_grade_batch.cgi?start=54000&amp;end=&amp;filter=%E0%3A%D3144" TargetMode="External"/><Relationship Id="rId10" Type="http://schemas.openxmlformats.org/officeDocument/2006/relationships/hyperlink" Target="http://centrolit.kulichki.com/centrolit/cgi/br_grade.cgi?grade=54033&amp;offset=16437329&amp;nooc=" TargetMode="External"/><Relationship Id="rId31" Type="http://schemas.openxmlformats.org/officeDocument/2006/relationships/hyperlink" Target="http://centrolit.kulichki.net/centrolit/cgi/br_grade.cgi?grade=54067" TargetMode="External"/><Relationship Id="rId44" Type="http://schemas.openxmlformats.org/officeDocument/2006/relationships/hyperlink" Target="http://centrolit.kulichki.com/centrolit/cgi/br_grade.cgi?grade=54085&amp;offset=16460180&amp;nooc=" TargetMode="External"/><Relationship Id="rId52" Type="http://schemas.openxmlformats.org/officeDocument/2006/relationships/hyperlink" Target="http://centrolit.kulichki.net/centrolit/cgi/br_grade.cgi?grade=54098&amp;offset=16464703&amp;nooc=" TargetMode="External"/><Relationship Id="rId60" Type="http://schemas.openxmlformats.org/officeDocument/2006/relationships/hyperlink" Target="http://centrolit.kulichki.com/centrolit/cgi/br_grade.cgi?grade=54111&amp;offset=16469270&amp;nooc=" TargetMode="External"/><Relationship Id="rId65" Type="http://schemas.openxmlformats.org/officeDocument/2006/relationships/hyperlink" Target="http://centrolit.kulichki.com/centrolit/cgi/br_grade.cgi?grade=54117&amp;offset=16470963&amp;nooc=" TargetMode="External"/><Relationship Id="rId73" Type="http://schemas.openxmlformats.org/officeDocument/2006/relationships/hyperlink" Target="http://centrolit.kulichki.com/centrolit/cgi/br_grade.cgi?eval=1&amp;grade=54133&amp;offset=16476574" TargetMode="External"/><Relationship Id="rId78" Type="http://schemas.openxmlformats.org/officeDocument/2006/relationships/hyperlink" Target="http://centrolit.kulichki.com/centrolit/cgi/br_grade.cgi?grade=54138&amp;offset=16479454&amp;nooc=" TargetMode="External"/><Relationship Id="rId81" Type="http://schemas.openxmlformats.org/officeDocument/2006/relationships/hyperlink" Target="http://centrolit.kulichki.com/centrolit/cgi/br_grade.cgi?grade=54145&amp;offset=16482896&amp;nooc=" TargetMode="External"/><Relationship Id="rId86" Type="http://schemas.openxmlformats.org/officeDocument/2006/relationships/hyperlink" Target="http://centrolit.kulichki.com/centrolit/cgi/br_grade.cgi?grade=54152&amp;offset=16487238&amp;nooc=" TargetMode="External"/><Relationship Id="rId94" Type="http://schemas.openxmlformats.org/officeDocument/2006/relationships/hyperlink" Target="http://centrolit.kulichki.com/centrolit/cgi/br_grade.cgi?grade=54163&amp;offset=16491917&amp;nooc=" TargetMode="External"/><Relationship Id="rId99" Type="http://schemas.openxmlformats.org/officeDocument/2006/relationships/hyperlink" Target="http://centrolit.kulichki.net/centrolit/cgi/br_grade.cgi?grade=54168" TargetMode="External"/><Relationship Id="rId101" Type="http://schemas.openxmlformats.org/officeDocument/2006/relationships/hyperlink" Target="http://centrolit.kulichki.com/centrolit/cgi/br_grade.cgi?eval=1&amp;grade=54169&amp;offset=16494409" TargetMode="External"/><Relationship Id="rId122" Type="http://schemas.openxmlformats.org/officeDocument/2006/relationships/hyperlink" Target="http://centrolit.kulichki.com/centrolit/cgi/br_grade_batch.cgi?start=54042&amp;end=&amp;filter=%E0%3A%D310" TargetMode="External"/><Relationship Id="rId130" Type="http://schemas.openxmlformats.org/officeDocument/2006/relationships/hyperlink" Target="http://centrolit.kulichki.com/centrolit/cgi/br_grade_batch.cgi?start=54000&amp;end=&amp;filter=%E0%3A%D319" TargetMode="External"/><Relationship Id="rId135" Type="http://schemas.openxmlformats.org/officeDocument/2006/relationships/hyperlink" Target="http://centrolit.kulichki.com/centrolit/cgi/br_grade_batch.cgi?start=54000&amp;end=&amp;filter=%E0%3A%D3516" TargetMode="External"/><Relationship Id="rId4" Type="http://schemas.openxmlformats.org/officeDocument/2006/relationships/hyperlink" Target="http://centrolit.kulichki.com/centrolit/cgi/br_grade.cgi?grade=54024&amp;offset=16434808&amp;nooc=" TargetMode="External"/><Relationship Id="rId9" Type="http://schemas.openxmlformats.org/officeDocument/2006/relationships/hyperlink" Target="http://centrolit.kulichki.com/centrolit/cgi/br_grade.cgi?grade=54032&amp;offset=16437028&amp;nooc=" TargetMode="External"/><Relationship Id="rId13" Type="http://schemas.openxmlformats.org/officeDocument/2006/relationships/hyperlink" Target="http://centrolit.kulichki.com/centrolit/cgi/br_grade.cgi?grade=54039&amp;offset=16439279&amp;nooc=" TargetMode="External"/><Relationship Id="rId18" Type="http://schemas.openxmlformats.org/officeDocument/2006/relationships/hyperlink" Target="http://centrolit.kulichki.com/centrolit/cgi/br_grade.cgi?grade=54045&amp;offset=16441011&amp;nooc=" TargetMode="External"/><Relationship Id="rId39" Type="http://schemas.openxmlformats.org/officeDocument/2006/relationships/hyperlink" Target="http://centrolit.kulichki.com/centrolit/cgi/br_grade.cgi?grade=54075&amp;offset=16456409&amp;nooc=" TargetMode="External"/><Relationship Id="rId109" Type="http://schemas.openxmlformats.org/officeDocument/2006/relationships/hyperlink" Target="http://centrolit.kulichki.com/centrolit/cgi/br_grade.cgi?grade=54187&amp;offset=16500804&amp;nooc=" TargetMode="External"/><Relationship Id="rId34" Type="http://schemas.openxmlformats.org/officeDocument/2006/relationships/hyperlink" Target="http://centrolit.kulichki.com/centrolit/cgi/br_grade.cgi?eval=1&amp;grade=54070&amp;offset=16453350" TargetMode="External"/><Relationship Id="rId50" Type="http://schemas.openxmlformats.org/officeDocument/2006/relationships/hyperlink" Target="http://centrolit.kulichki.net/centrolit/cgi/br_grade.cgi?grade=54096&amp;offset=16463958&amp;nooc=" TargetMode="External"/><Relationship Id="rId55" Type="http://schemas.openxmlformats.org/officeDocument/2006/relationships/hyperlink" Target="http://centrolit.kulichki.com/centrolit/cgi/br_grade.cgi?eval=1&amp;grade=54102&amp;offset=16466261" TargetMode="External"/><Relationship Id="rId76" Type="http://schemas.openxmlformats.org/officeDocument/2006/relationships/hyperlink" Target="http://centrolit.kulichki.com/centrolit/cgi/br_grade.cgi?grade=54136&amp;offset=16478133&amp;nooc=" TargetMode="External"/><Relationship Id="rId97" Type="http://schemas.openxmlformats.org/officeDocument/2006/relationships/hyperlink" Target="http://centrolit.kulichki.com/centrolit/cgi/br_grade.cgi?eval=1&amp;grade=54166&amp;offset=16493157" TargetMode="External"/><Relationship Id="rId104" Type="http://schemas.openxmlformats.org/officeDocument/2006/relationships/hyperlink" Target="http://centrolit.kulichki.net/centrolit/cgi/br_grade.cgi?eval=1&amp;grade=54172&amp;offset=16495526" TargetMode="External"/><Relationship Id="rId120" Type="http://schemas.openxmlformats.org/officeDocument/2006/relationships/hyperlink" Target="http://centrolit.kulichki.com/centrolit/cgi/br_grade.cgi?grade=54202&amp;offset=16505112&amp;near=-1&amp;nooc=" TargetMode="External"/><Relationship Id="rId125" Type="http://schemas.openxmlformats.org/officeDocument/2006/relationships/hyperlink" Target="http://centrolit.kulichki.com/centrolit/cgi/br_grade_batch.cgi?start=54000&amp;end=&amp;filter=%E0%3A%D313" TargetMode="External"/><Relationship Id="rId7" Type="http://schemas.openxmlformats.org/officeDocument/2006/relationships/hyperlink" Target="http://centrolit.kulichki.com/centrolit/cgi/br_grade.cgi?grade=54028&amp;offset=16435953&amp;nooc=" TargetMode="External"/><Relationship Id="rId71" Type="http://schemas.openxmlformats.org/officeDocument/2006/relationships/hyperlink" Target="http://centrolit.kulichki.com/centrolit/cgi/br_grade.cgi?grade=54129&amp;offset=16475196&amp;nooc=" TargetMode="External"/><Relationship Id="rId92" Type="http://schemas.openxmlformats.org/officeDocument/2006/relationships/hyperlink" Target="http://centrolit.kulichki.net/centrolit/cgi/br_grade.cgi?grade=54162&amp;offset=16491667&amp;nooc=" TargetMode="External"/><Relationship Id="rId2" Type="http://schemas.openxmlformats.org/officeDocument/2006/relationships/hyperlink" Target="http://centrolit.kulichki.com/centrolit/cgi/br_grade.cgi?grade=54019&amp;offset=16433409&amp;nooc=" TargetMode="External"/><Relationship Id="rId29" Type="http://schemas.openxmlformats.org/officeDocument/2006/relationships/hyperlink" Target="http://centrolit.kulichki.com/centrolit/cgi/br_grade.cgi?grade=54064&amp;offset=16449389&amp;nooc=" TargetMode="External"/><Relationship Id="rId24" Type="http://schemas.openxmlformats.org/officeDocument/2006/relationships/hyperlink" Target="http://centrolit.kulichki.com/centrolit/cgi/br_grade.cgi?grade=54057&amp;offset=16445238&amp;nooc=" TargetMode="External"/><Relationship Id="rId40" Type="http://schemas.openxmlformats.org/officeDocument/2006/relationships/hyperlink" Target="http://centrolit.kulichki.com/centrolit/cgi/br_grade.cgi?grade=54076&amp;offset=16456880&amp;nooc=" TargetMode="External"/><Relationship Id="rId45" Type="http://schemas.openxmlformats.org/officeDocument/2006/relationships/hyperlink" Target="http://centrolit.kulichki.net/centrolit/cgi/br_grade.cgi?grade=54087&amp;offset=16460825&amp;nooc=" TargetMode="External"/><Relationship Id="rId66" Type="http://schemas.openxmlformats.org/officeDocument/2006/relationships/hyperlink" Target="http://centrolit.kulichki.com/centrolit/cgi/br_grade.cgi?grade=54118&amp;offset=16471269&amp;nooc=" TargetMode="External"/><Relationship Id="rId87" Type="http://schemas.openxmlformats.org/officeDocument/2006/relationships/hyperlink" Target="http://centrolit.kulichki.com/centrolit/cgi/br_grade.cgi?grade=54153&amp;offset=16487772&amp;near=-1&amp;nooc=" TargetMode="External"/><Relationship Id="rId110" Type="http://schemas.openxmlformats.org/officeDocument/2006/relationships/hyperlink" Target="http://centrolit.kulichki.com/centrolit/cgi/br_grade.cgi?grade=54188&amp;offset=16501060&amp;nooc=" TargetMode="External"/><Relationship Id="rId115" Type="http://schemas.openxmlformats.org/officeDocument/2006/relationships/hyperlink" Target="http://centrolit.kulichki.com/centrolit/cgi/br_grade.cgi?grade=54198&amp;offset=16503928&amp;nooc=" TargetMode="External"/><Relationship Id="rId131" Type="http://schemas.openxmlformats.org/officeDocument/2006/relationships/hyperlink" Target="http://centrolit.kulichki.com/centrolit/cgi/br_grade_batch.cgi?list=54027%2C54054%2C54084%2C54109%2C54132%2C54162%2C54189" TargetMode="External"/><Relationship Id="rId136" Type="http://schemas.openxmlformats.org/officeDocument/2006/relationships/hyperlink" Target="http://centrolit.kulichki.com/centrolit/cgi/br_grade_batch.cgi?start=54000&amp;end=&amp;filter=%E0%3A%D364" TargetMode="External"/><Relationship Id="rId61" Type="http://schemas.openxmlformats.org/officeDocument/2006/relationships/hyperlink" Target="http://centrolit.kulichki.com/centrolit/cgi/br_grade.cgi?grade=54113&amp;offset=16469845&amp;nooc=" TargetMode="External"/><Relationship Id="rId82" Type="http://schemas.openxmlformats.org/officeDocument/2006/relationships/hyperlink" Target="http://centrolit.kulichki.com/centrolit/cgi/br_grade.cgi?grade=54147&amp;offset=16483942&amp;nooc=" TargetMode="External"/><Relationship Id="rId19" Type="http://schemas.openxmlformats.org/officeDocument/2006/relationships/hyperlink" Target="http://centrolit.kulichki.com/centrolit/cgi/br_grade.cgi?grade=54048&amp;offset=16441824&amp;nooc=" TargetMode="External"/><Relationship Id="rId14" Type="http://schemas.openxmlformats.org/officeDocument/2006/relationships/hyperlink" Target="http://centrolit.kulichki.com/centrolit/cgi/br_grade.cgi?grade=54040&amp;offset=16439560&amp;nooc=" TargetMode="External"/><Relationship Id="rId30" Type="http://schemas.openxmlformats.org/officeDocument/2006/relationships/hyperlink" Target="http://centrolit.kulichki.com/centrolit/cgi/br_grade.cgi?grade=54062&amp;offset=16448258&amp;nooc=" TargetMode="External"/><Relationship Id="rId35" Type="http://schemas.openxmlformats.org/officeDocument/2006/relationships/hyperlink" Target="http://centrolit.kulichki.com/centrolit/cgi/br_grade.cgi?grade=54071&amp;offset=16453763&amp;nooc=" TargetMode="External"/><Relationship Id="rId56" Type="http://schemas.openxmlformats.org/officeDocument/2006/relationships/hyperlink" Target="http://centrolit.kulichki.com/centrolit/cgi/br_grade.cgi?eval=1&amp;grade=54101&amp;offset=16465960" TargetMode="External"/><Relationship Id="rId77" Type="http://schemas.openxmlformats.org/officeDocument/2006/relationships/hyperlink" Target="http://centrolit.kulichki.com/centrolit/cgi/br_grade.cgi?grade=54137&amp;offset=16478791&amp;nooc=" TargetMode="External"/><Relationship Id="rId100" Type="http://schemas.openxmlformats.org/officeDocument/2006/relationships/hyperlink" Target="http://centrolit.kulichki.com/centrolit/cgi/br_grade.cgi?eval=1&amp;grade=54170&amp;offset=16494791" TargetMode="External"/><Relationship Id="rId105" Type="http://schemas.openxmlformats.org/officeDocument/2006/relationships/hyperlink" Target="http://centrolit.kulichki.com/centrolit/cgi/br_grade.cgi?grade=54180&amp;offset=16497925&amp;nooc=" TargetMode="External"/><Relationship Id="rId126" Type="http://schemas.openxmlformats.org/officeDocument/2006/relationships/hyperlink" Target="http://centrolit.kulichki.com/centrolit/cgi/br_grade_batch.cgi?list=54034%2C54061%2C54085%2C54112%2C54138%2C54165%2C54188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centrolit.kulichki.com/centrolit/cgi/br_grade.cgi?grade=54061&amp;offset=16447408&amp;nooc=" TargetMode="External"/><Relationship Id="rId13" Type="http://schemas.openxmlformats.org/officeDocument/2006/relationships/hyperlink" Target="http://centrolit.kulichki.net/centrolit/cgi/br_grade.cgi?grade=54067" TargetMode="External"/><Relationship Id="rId18" Type="http://schemas.openxmlformats.org/officeDocument/2006/relationships/hyperlink" Target="http://centrolit.kulichki.com/centrolit/cgi/br_grade.cgi?grade=54072&amp;censor=" TargetMode="External"/><Relationship Id="rId3" Type="http://schemas.openxmlformats.org/officeDocument/2006/relationships/hyperlink" Target="http://centrolit.kulichki.com/centrolit/cgi/br_grade.cgi?grade=54053&amp;offset=16443658&amp;nooc=" TargetMode="External"/><Relationship Id="rId7" Type="http://schemas.openxmlformats.org/officeDocument/2006/relationships/hyperlink" Target="http://centrolit.kulichki.com/centrolit/cgi/br_grade.cgi?grade=54060&amp;offset=16446419&amp;nooc=" TargetMode="External"/><Relationship Id="rId12" Type="http://schemas.openxmlformats.org/officeDocument/2006/relationships/hyperlink" Target="http://centrolit.kulichki.com/centrolit/cgi/br_grade.cgi?grade=54066&amp;offset=16450336&amp;nooc=" TargetMode="External"/><Relationship Id="rId17" Type="http://schemas.openxmlformats.org/officeDocument/2006/relationships/hyperlink" Target="http://centrolit.kulichki.com/centrolit/cgi/br_grade.cgi?grade=54071&amp;offset=16453763&amp;nooc=" TargetMode="External"/><Relationship Id="rId2" Type="http://schemas.openxmlformats.org/officeDocument/2006/relationships/hyperlink" Target="http://centrolit.kulichki.com/centrolit/cgi/br_grade.cgi?grade=54051&amp;offset=16443081&amp;nooc=" TargetMode="External"/><Relationship Id="rId16" Type="http://schemas.openxmlformats.org/officeDocument/2006/relationships/hyperlink" Target="http://centrolit.kulichki.com/centrolit/cgi/br_grade.cgi?eval=1&amp;grade=54070&amp;offset=16453350" TargetMode="External"/><Relationship Id="rId20" Type="http://schemas.openxmlformats.org/officeDocument/2006/relationships/printerSettings" Target="../printerSettings/printerSettings10.bin"/><Relationship Id="rId1" Type="http://schemas.openxmlformats.org/officeDocument/2006/relationships/hyperlink" Target="http://centrolit.kulichki.com/centrolit/cgi/br_grade.cgi?grade=54048&amp;offset=16441824&amp;nooc=" TargetMode="External"/><Relationship Id="rId6" Type="http://schemas.openxmlformats.org/officeDocument/2006/relationships/hyperlink" Target="http://centrolit.kulichki.com/centrolit/cgi/br_grade.cgi?grade=54057&amp;offset=16445238&amp;nooc=" TargetMode="External"/><Relationship Id="rId11" Type="http://schemas.openxmlformats.org/officeDocument/2006/relationships/hyperlink" Target="http://centrolit.kulichki.com/centrolit/cgi/br_grade.cgi?grade=54065&amp;offset=16449791&amp;nooc=" TargetMode="External"/><Relationship Id="rId5" Type="http://schemas.openxmlformats.org/officeDocument/2006/relationships/hyperlink" Target="http://centrolit.kulichki.com/centrolit/cgi/br_grade.cgi?grade=54056&amp;offset=16444835&amp;nooc=" TargetMode="External"/><Relationship Id="rId15" Type="http://schemas.openxmlformats.org/officeDocument/2006/relationships/hyperlink" Target="http://centrolit.kulichki.com/centrolit/cgi/br_grade.cgi?eval=1&amp;grade=54069&amp;offset=16452928" TargetMode="External"/><Relationship Id="rId10" Type="http://schemas.openxmlformats.org/officeDocument/2006/relationships/hyperlink" Target="http://centrolit.kulichki.com/centrolit/cgi/br_grade.cgi?grade=54064&amp;offset=16449389&amp;nooc=" TargetMode="External"/><Relationship Id="rId19" Type="http://schemas.openxmlformats.org/officeDocument/2006/relationships/hyperlink" Target="http://centrolit.kulichki.com/centrolit/cgi/br_grade.cgi?eval=1&amp;grade=54073&amp;offset=16455540" TargetMode="External"/><Relationship Id="rId4" Type="http://schemas.openxmlformats.org/officeDocument/2006/relationships/hyperlink" Target="http://centrolit.kulichki.com/centrolit/cgi/br_grade.cgi?grade=54054&amp;offset=16444139&amp;nooc=" TargetMode="External"/><Relationship Id="rId9" Type="http://schemas.openxmlformats.org/officeDocument/2006/relationships/hyperlink" Target="http://centrolit.kulichki.com/centrolit/cgi/br_grade.cgi?grade=54062&amp;offset=16448258&amp;nooc=" TargetMode="External"/><Relationship Id="rId14" Type="http://schemas.openxmlformats.org/officeDocument/2006/relationships/hyperlink" Target="http://centrolit.kulichki.com/centrolit/cgi/br_grade.cgi?eval=1&amp;grade=54068&amp;offset=1645256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centrolit.kulichki.com/centrolit/cgi/br_grade.cgi?grade=54030&amp;offset=16436494&amp;nooc=" TargetMode="External"/><Relationship Id="rId13" Type="http://schemas.openxmlformats.org/officeDocument/2006/relationships/hyperlink" Target="http://centrolit.kulichki.com/centrolit/cgi/br_grade.cgi?grade=54039&amp;offset=16439279&amp;nooc=" TargetMode="External"/><Relationship Id="rId18" Type="http://schemas.openxmlformats.org/officeDocument/2006/relationships/hyperlink" Target="http://centrolit.kulichki.com/centrolit/cgi/br_grade.cgi?grade=54045&amp;offset=16441011&amp;nooc=" TargetMode="External"/><Relationship Id="rId3" Type="http://schemas.openxmlformats.org/officeDocument/2006/relationships/hyperlink" Target="http://centrolit.kulichki.com/centrolit/cgi/br_grade.cgi?grade=54020&amp;offset=16433651&amp;nooc=" TargetMode="External"/><Relationship Id="rId7" Type="http://schemas.openxmlformats.org/officeDocument/2006/relationships/hyperlink" Target="http://centrolit.kulichki.com/centrolit/cgi/br_grade.cgi?grade=54028&amp;offset=16435953&amp;nooc=" TargetMode="External"/><Relationship Id="rId12" Type="http://schemas.openxmlformats.org/officeDocument/2006/relationships/hyperlink" Target="http://centrolit.kulichki.com/centrolit/cgi/br_grade.cgi?grade=54035&amp;offset=16437904&amp;nooc=" TargetMode="External"/><Relationship Id="rId17" Type="http://schemas.openxmlformats.org/officeDocument/2006/relationships/hyperlink" Target="http://centrolit.kulichki.com/centrolit/cgi/br_grade.cgi?grade=54044&amp;offset=16440719&amp;nooc=" TargetMode="External"/><Relationship Id="rId2" Type="http://schemas.openxmlformats.org/officeDocument/2006/relationships/hyperlink" Target="http://centrolit.kulichki.com/centrolit/cgi/br_grade.cgi?grade=54019&amp;offset=16433409&amp;nooc=" TargetMode="External"/><Relationship Id="rId16" Type="http://schemas.openxmlformats.org/officeDocument/2006/relationships/hyperlink" Target="http://centrolit.kulichki.com/centrolit/cgi/br_grade.cgi?grade=54043&amp;offset=16440427&amp;nooc=" TargetMode="External"/><Relationship Id="rId1" Type="http://schemas.openxmlformats.org/officeDocument/2006/relationships/hyperlink" Target="http://centrolit.kulichki.com/centrolit/cgi/br_grade.cgi?grade=54018&amp;offset=16433096&amp;nooc=" TargetMode="External"/><Relationship Id="rId6" Type="http://schemas.openxmlformats.org/officeDocument/2006/relationships/hyperlink" Target="http://centrolit.kulichki.com/centrolit/cgi/br_grade.cgi?grade=54027&amp;offset=16435699&amp;nooc=" TargetMode="External"/><Relationship Id="rId11" Type="http://schemas.openxmlformats.org/officeDocument/2006/relationships/hyperlink" Target="http://centrolit.kulichki.com/centrolit/cgi/br_grade.cgi?grade=54034&amp;offset=16437640&amp;nooc=" TargetMode="External"/><Relationship Id="rId5" Type="http://schemas.openxmlformats.org/officeDocument/2006/relationships/hyperlink" Target="http://centrolit.kulichki.com/centrolit/cgi/br_grade.cgi?grade=54025&amp;offset=16435072&amp;nooc=" TargetMode="External"/><Relationship Id="rId15" Type="http://schemas.openxmlformats.org/officeDocument/2006/relationships/hyperlink" Target="http://centrolit.kulichki.com/centrolit/cgi/br_grade.cgi?grade=54042&amp;offset=16440127&amp;nooc=" TargetMode="External"/><Relationship Id="rId10" Type="http://schemas.openxmlformats.org/officeDocument/2006/relationships/hyperlink" Target="http://centrolit.kulichki.com/centrolit/cgi/br_grade.cgi?grade=54033&amp;offset=16437329&amp;nooc=" TargetMode="External"/><Relationship Id="rId19" Type="http://schemas.openxmlformats.org/officeDocument/2006/relationships/printerSettings" Target="../printerSettings/printerSettings11.bin"/><Relationship Id="rId4" Type="http://schemas.openxmlformats.org/officeDocument/2006/relationships/hyperlink" Target="http://centrolit.kulichki.com/centrolit/cgi/br_grade.cgi?grade=54024&amp;offset=16434808&amp;nooc=" TargetMode="External"/><Relationship Id="rId9" Type="http://schemas.openxmlformats.org/officeDocument/2006/relationships/hyperlink" Target="http://centrolit.kulichki.com/centrolit/cgi/br_grade.cgi?grade=54032&amp;offset=16437028&amp;nooc=" TargetMode="External"/><Relationship Id="rId14" Type="http://schemas.openxmlformats.org/officeDocument/2006/relationships/hyperlink" Target="http://centrolit.kulichki.com/centrolit/cgi/br_grade.cgi?grade=54040&amp;offset=16439560&amp;nooc=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centrolit.kulichki.com/centrolit/cgi/br_grade.cgi?grade=54126&amp;offset=16474251&amp;nooc=" TargetMode="External"/><Relationship Id="rId21" Type="http://schemas.openxmlformats.org/officeDocument/2006/relationships/hyperlink" Target="http://centrolit.kulichki.com/centrolit/cgi/br_grade.cgi?grade=54198&amp;offset=16503928&amp;near=-1&amp;nooc=" TargetMode="External"/><Relationship Id="rId42" Type="http://schemas.openxmlformats.org/officeDocument/2006/relationships/hyperlink" Target="http://centrolit.kulichki.com/centrolit/cgi/br_grade.cgi?grade=54097&amp;offset=16464345&amp;near=-1&amp;nooc=" TargetMode="External"/><Relationship Id="rId63" Type="http://schemas.openxmlformats.org/officeDocument/2006/relationships/hyperlink" Target="http://centrolit.kulichki.com/centrolit/cgi/br_grade.cgi?grade=54154&amp;offset=16488422&amp;nooc=" TargetMode="External"/><Relationship Id="rId84" Type="http://schemas.openxmlformats.org/officeDocument/2006/relationships/hyperlink" Target="http://centrolit.kulichki.com/centrolit/cgi/br_grade.cgi?grade=54040&amp;offset=16439560&amp;nooc=" TargetMode="External"/><Relationship Id="rId138" Type="http://schemas.openxmlformats.org/officeDocument/2006/relationships/hyperlink" Target="http://centrolit.kulichki.com/centrolit/cgi/br_grade.cgi?grade=54160&amp;offset=16490986&amp;nooc=" TargetMode="External"/><Relationship Id="rId159" Type="http://schemas.openxmlformats.org/officeDocument/2006/relationships/hyperlink" Target="http://centrolit.kulichki.com/centrolit/cgi/br_grade.cgi?grade=54133&amp;offset=16476574&amp;nooc=" TargetMode="External"/><Relationship Id="rId170" Type="http://schemas.openxmlformats.org/officeDocument/2006/relationships/hyperlink" Target="http://centrolit.kulichki.com/centrolit/cgi/br_grade.cgi?grade=54062&amp;offset=16448258&amp;nooc=" TargetMode="External"/><Relationship Id="rId191" Type="http://schemas.openxmlformats.org/officeDocument/2006/relationships/hyperlink" Target="http://centrolit.kulichki.com/centrolit/cgi/br_grade_batch.cgi?list=54045%0954060%0954062%0954069%0954067%0954054%0954068%0954089%0954084%0954102%0954094%0954125%0954148%0954150%0954140%0954154%0954134%0954159%0954171%0954194%0954195%0954186%0954202" TargetMode="External"/><Relationship Id="rId205" Type="http://schemas.openxmlformats.org/officeDocument/2006/relationships/hyperlink" Target="http://centrolit.kulichki.com/centrolit/cgi/br_grade.cgi?grade=54196&amp;offset=16503528&amp;near=-1&amp;nooc=" TargetMode="External"/><Relationship Id="rId226" Type="http://schemas.openxmlformats.org/officeDocument/2006/relationships/hyperlink" Target="http://centrolit.kulichki.com/centrolit/cgi/br_grade.cgi?grade=54163&amp;offset=16491917&amp;nooc=" TargetMode="External"/><Relationship Id="rId247" Type="http://schemas.openxmlformats.org/officeDocument/2006/relationships/hyperlink" Target="http://centrolit.kulichki.com/centrolit/cgi/br_grade.cgi?grade=54127&amp;offset=16474539&amp;nooc=" TargetMode="External"/><Relationship Id="rId107" Type="http://schemas.openxmlformats.org/officeDocument/2006/relationships/hyperlink" Target="http://centrolit.kulichki.com/centrolit/cgi/br_grade.cgi?grade=54134&amp;offset=16477272&amp;nooc=" TargetMode="External"/><Relationship Id="rId268" Type="http://schemas.openxmlformats.org/officeDocument/2006/relationships/hyperlink" Target="http://centrolit.kulichki.com/centrolit/cgi/br_grade.cgi?grade=54208&amp;offset=16506845&amp;near=-1&amp;nooc=" TargetMode="External"/><Relationship Id="rId11" Type="http://schemas.openxmlformats.org/officeDocument/2006/relationships/hyperlink" Target="http://centrolit.kulichki.com/centrolit/cgi/br_grade.cgi?grade=54091&amp;offset=16462334&amp;nooc=" TargetMode="External"/><Relationship Id="rId32" Type="http://schemas.openxmlformats.org/officeDocument/2006/relationships/hyperlink" Target="http://centrolit.kulichki.com/centrolit/cgi/br_grade.cgi?grade=54040&amp;offset=16439560&amp;nooc=" TargetMode="External"/><Relationship Id="rId53" Type="http://schemas.openxmlformats.org/officeDocument/2006/relationships/hyperlink" Target="http://centrolit.kulichki.com/centrolit/cgi/br_grade.cgi?grade=54030&amp;offset=16436494&amp;nooc=" TargetMode="External"/><Relationship Id="rId74" Type="http://schemas.openxmlformats.org/officeDocument/2006/relationships/hyperlink" Target="http://centrolit.kulichki.com/centrolit/cgi/br_grade.cgi?grade=54102&amp;offset=16466261&amp;nooc=" TargetMode="External"/><Relationship Id="rId128" Type="http://schemas.openxmlformats.org/officeDocument/2006/relationships/hyperlink" Target="http://centrolit.kulichki.com/centrolit/cgi/br_grade.cgi?grade=54054&amp;offset=16444139&amp;nooc=" TargetMode="External"/><Relationship Id="rId149" Type="http://schemas.openxmlformats.org/officeDocument/2006/relationships/hyperlink" Target="http://centrolit.kulichki.com/centrolit/cgi/br_grade.cgi?grade=54089&amp;offset=16461662&amp;nooc=" TargetMode="External"/><Relationship Id="rId5" Type="http://schemas.openxmlformats.org/officeDocument/2006/relationships/hyperlink" Target="http://centrolit.kulichki.com/centrolit/cgi/br_grade.cgi?eval=1&amp;grade=54069&amp;offset=16452928" TargetMode="External"/><Relationship Id="rId95" Type="http://schemas.openxmlformats.org/officeDocument/2006/relationships/hyperlink" Target="http://centrolit.kulichki.com/centrolit/cgi/br_grade.cgi?grade=54165&amp;offset=16492868&amp;nooc=" TargetMode="External"/><Relationship Id="rId160" Type="http://schemas.openxmlformats.org/officeDocument/2006/relationships/hyperlink" Target="http://centrolit.kulichki.com/centrolit/cgi/br_grade.cgi?grade=54139&amp;offset=16480139&amp;nooc=" TargetMode="External"/><Relationship Id="rId181" Type="http://schemas.openxmlformats.org/officeDocument/2006/relationships/hyperlink" Target="http://centrolit.kulichki.com/centrolit/cgi/br_grade.cgi?grade=54150&amp;offset=16485639&amp;nooc=" TargetMode="External"/><Relationship Id="rId216" Type="http://schemas.openxmlformats.org/officeDocument/2006/relationships/hyperlink" Target="http://centrolit.kulichki.com/centrolit/cgi/br_grade_batch.cgi?list=54034%0954064%0954067%0954089%0954087%0954150%0954145%0954139%0954208%09" TargetMode="External"/><Relationship Id="rId237" Type="http://schemas.openxmlformats.org/officeDocument/2006/relationships/hyperlink" Target="http://centrolit.kulichki.com/centrolit/cgi/br_grade.cgi?grade=54091&amp;offset=16462334&amp;nooc=" TargetMode="External"/><Relationship Id="rId258" Type="http://schemas.openxmlformats.org/officeDocument/2006/relationships/hyperlink" Target="http://centrolit.kulichki.com/centrolit/cgi/br_grade.cgi?grade=54148&amp;offset=16484625&amp;nooc=" TargetMode="External"/><Relationship Id="rId22" Type="http://schemas.openxmlformats.org/officeDocument/2006/relationships/hyperlink" Target="http://centrolit.kulichki.com/centrolit/cgi/br_grade_batch.cgi?list=54030%0954032%0954042%0954019%0954069%0954057%0954068%0954051%0954071%0954087%0954091%0954084%0954098%0954150%0954133%0954153%0954196%0954195%0954186%0954202%0954198" TargetMode="External"/><Relationship Id="rId43" Type="http://schemas.openxmlformats.org/officeDocument/2006/relationships/hyperlink" Target="http://centrolit.kulichki.com/centrolit/cgi/br_grade.cgi?grade=54102&amp;offset=16466261&amp;nooc=" TargetMode="External"/><Relationship Id="rId64" Type="http://schemas.openxmlformats.org/officeDocument/2006/relationships/hyperlink" Target="http://centrolit.kulichki.com/centrolit/cgi/br_grade.cgi?grade=54196&amp;offset=16503528&amp;near=-1&amp;nooc=" TargetMode="External"/><Relationship Id="rId118" Type="http://schemas.openxmlformats.org/officeDocument/2006/relationships/hyperlink" Target="http://centrolit.kulichki.com/centrolit/cgi/br_grade.cgi?grade=54139&amp;offset=16480139&amp;nooc=" TargetMode="External"/><Relationship Id="rId139" Type="http://schemas.openxmlformats.org/officeDocument/2006/relationships/hyperlink" Target="http://centrolit.kulichki.com/centrolit/cgi/br_grade.cgi?grade=54171&amp;offset=16495263&amp;nooc=" TargetMode="External"/><Relationship Id="rId85" Type="http://schemas.openxmlformats.org/officeDocument/2006/relationships/hyperlink" Target="http://centrolit.kulichki.com/centrolit/cgi/br_grade.cgi?grade=54034&amp;offset=16437640&amp;nooc=" TargetMode="External"/><Relationship Id="rId150" Type="http://schemas.openxmlformats.org/officeDocument/2006/relationships/hyperlink" Target="http://centrolit.kulichki.com/centrolit/cgi/br_grade.cgi?grade=54153&amp;offset=16487772&amp;nooc=" TargetMode="External"/><Relationship Id="rId171" Type="http://schemas.openxmlformats.org/officeDocument/2006/relationships/hyperlink" Target="http://centrolit.kulichki.com/centrolit/cgi/br_grade.cgi?eval=1&amp;grade=54069&amp;offset=16452928" TargetMode="External"/><Relationship Id="rId192" Type="http://schemas.openxmlformats.org/officeDocument/2006/relationships/hyperlink" Target="http://centrolit.kulichki.com/centrolit/cgi/br_grade.cgi?grade=54040&amp;offset=16439560&amp;nooc=" TargetMode="External"/><Relationship Id="rId206" Type="http://schemas.openxmlformats.org/officeDocument/2006/relationships/hyperlink" Target="http://centrolit.kulichki.com/centrolit/cgi/br_grade_batch.cgi?list=54040%0954034%0954044%0954060%0954069%0954071%0954125%0954138%0954150%0954132%0954154%0954153%0954151%0954196%09" TargetMode="External"/><Relationship Id="rId227" Type="http://schemas.openxmlformats.org/officeDocument/2006/relationships/hyperlink" Target="http://centrolit.kulichki.com/centrolit/cgi/br_grade.cgi?grade=54186&amp;offset=16499838&amp;near=-1&amp;nooc=" TargetMode="External"/><Relationship Id="rId248" Type="http://schemas.openxmlformats.org/officeDocument/2006/relationships/hyperlink" Target="http://centrolit.kulichki.com/centrolit/cgi/br_grade.cgi?grade=54195&amp;offset=16503173&amp;near=-1&amp;nooc=" TargetMode="External"/><Relationship Id="rId269" Type="http://schemas.openxmlformats.org/officeDocument/2006/relationships/hyperlink" Target="http://centrolit.kulichki.com/centrolit/cgi/br_grade_batch.cgi?list=54030%0954039%0954060%0954067%0954125%0954109%0954112%0954148%0954138%0954150%0954154%0954134%0954165%0954173%0954194%0954186%0954209%0954208%09" TargetMode="External"/><Relationship Id="rId12" Type="http://schemas.openxmlformats.org/officeDocument/2006/relationships/hyperlink" Target="http://centrolit.kulichki.com/centrolit/cgi/br_grade.cgi?grade=54084&amp;offset=16459801&amp;nooc=" TargetMode="External"/><Relationship Id="rId33" Type="http://schemas.openxmlformats.org/officeDocument/2006/relationships/hyperlink" Target="http://centrolit.kulichki.com/centrolit/cgi/br_grade.cgi?grade=54034&amp;offset=16437640&amp;nooc=" TargetMode="External"/><Relationship Id="rId108" Type="http://schemas.openxmlformats.org/officeDocument/2006/relationships/hyperlink" Target="http://centrolit.kulichki.com/centrolit/cgi/br_grade.cgi?grade=54165&amp;offset=16492868&amp;nooc=" TargetMode="External"/><Relationship Id="rId129" Type="http://schemas.openxmlformats.org/officeDocument/2006/relationships/hyperlink" Target="http://centrolit.kulichki.com/centrolit/cgi/br_grade.cgi?eval=1&amp;grade=54068&amp;offset=16452563" TargetMode="External"/><Relationship Id="rId54" Type="http://schemas.openxmlformats.org/officeDocument/2006/relationships/hyperlink" Target="http://centrolit.kulichki.com/centrolit/cgi/br_grade.cgi?grade=54064&amp;offset=16449389&amp;nooc=" TargetMode="External"/><Relationship Id="rId75" Type="http://schemas.openxmlformats.org/officeDocument/2006/relationships/hyperlink" Target="http://centrolit.kulichki.com/centrolit/cgi/br_grade.cgi?grade=54125&amp;offset=16473970&amp;nooc=" TargetMode="External"/><Relationship Id="rId96" Type="http://schemas.openxmlformats.org/officeDocument/2006/relationships/hyperlink" Target="http://centrolit.kulichki.com/centrolit/cgi/br_grade.cgi?grade=54196&amp;offset=16503528&amp;near=-1&amp;nooc=" TargetMode="External"/><Relationship Id="rId140" Type="http://schemas.openxmlformats.org/officeDocument/2006/relationships/hyperlink" Target="http://centrolit.kulichki.com/centrolit/cgi/br_grade.cgi?grade=54167&amp;offset=16493452&amp;nooc=" TargetMode="External"/><Relationship Id="rId161" Type="http://schemas.openxmlformats.org/officeDocument/2006/relationships/hyperlink" Target="http://centrolit.kulichki.com/centrolit/cgi/br_grade.cgi?grade=54165&amp;offset=16492868&amp;nooc=" TargetMode="External"/><Relationship Id="rId182" Type="http://schemas.openxmlformats.org/officeDocument/2006/relationships/hyperlink" Target="http://centrolit.kulichki.com/centrolit/cgi/br_grade.cgi?grade=54140&amp;offset=16480836&amp;nooc=" TargetMode="External"/><Relationship Id="rId217" Type="http://schemas.openxmlformats.org/officeDocument/2006/relationships/hyperlink" Target="http://centrolit.kulichki.com/centrolit/cgi/br_grade.cgi?grade=54020&amp;offset=16433651&amp;nooc=" TargetMode="External"/><Relationship Id="rId6" Type="http://schemas.openxmlformats.org/officeDocument/2006/relationships/hyperlink" Target="http://centrolit.kulichki.com/centrolit/cgi/br_grade.cgi?grade=54057&amp;offset=16445238&amp;nooc=" TargetMode="External"/><Relationship Id="rId238" Type="http://schemas.openxmlformats.org/officeDocument/2006/relationships/hyperlink" Target="http://centrolit.kulichki.com/centrolit/cgi/br_grade.cgi?grade=54084&amp;offset=16459801&amp;nooc=" TargetMode="External"/><Relationship Id="rId259" Type="http://schemas.openxmlformats.org/officeDocument/2006/relationships/hyperlink" Target="http://centrolit.kulichki.com/centrolit/cgi/br_grade.cgi?grade=54138&amp;offset=16479454&amp;nooc=" TargetMode="External"/><Relationship Id="rId23" Type="http://schemas.openxmlformats.org/officeDocument/2006/relationships/hyperlink" Target="http://centrolit.kulichki.com/centrolit/cgi/br_grade.cgi?grade=54064&amp;offset=16449389&amp;nooc=" TargetMode="External"/><Relationship Id="rId28" Type="http://schemas.openxmlformats.org/officeDocument/2006/relationships/hyperlink" Target="http://centrolit.kulichki.com/centrolit/cgi/br_grade.cgi?grade=54166&amp;offset=16493157&amp;nooc=" TargetMode="External"/><Relationship Id="rId49" Type="http://schemas.openxmlformats.org/officeDocument/2006/relationships/hyperlink" Target="http://centrolit.kulichki.com/centrolit/cgi/br_grade.cgi?grade=54133&amp;offset=16476574&amp;nooc=" TargetMode="External"/><Relationship Id="rId114" Type="http://schemas.openxmlformats.org/officeDocument/2006/relationships/hyperlink" Target="http://centrolit.kulichki.com/centrolit/cgi/br_grade_batch.cgi?list=54040%0954069%0954071%0954089%0954125%0954109%0954138%0954154%0954134%0954165%0954171%0954194%0954196%0954186%0954208%09" TargetMode="External"/><Relationship Id="rId119" Type="http://schemas.openxmlformats.org/officeDocument/2006/relationships/hyperlink" Target="http://centrolit.kulichki.com/centrolit/cgi/br_grade_batch.cgi?list=54030%0954112%0954126%0954139%09" TargetMode="External"/><Relationship Id="rId270" Type="http://schemas.openxmlformats.org/officeDocument/2006/relationships/printerSettings" Target="../printerSettings/printerSettings2.bin"/><Relationship Id="rId44" Type="http://schemas.openxmlformats.org/officeDocument/2006/relationships/hyperlink" Target="http://centrolit.kulichki.com/centrolit/cgi/br_grade.cgi?grade=54125&amp;offset=16473970&amp;nooc=" TargetMode="External"/><Relationship Id="rId60" Type="http://schemas.openxmlformats.org/officeDocument/2006/relationships/hyperlink" Target="http://centrolit.kulichki.com/centrolit/cgi/br_grade.cgi?grade=54150&amp;offset=16485639&amp;nooc=" TargetMode="External"/><Relationship Id="rId65" Type="http://schemas.openxmlformats.org/officeDocument/2006/relationships/hyperlink" Target="http://centrolit.kulichki.com/centrolit/cgi/br_grade.cgi?grade=54186&amp;offset=16499838&amp;near=-1&amp;nooc=" TargetMode="External"/><Relationship Id="rId81" Type="http://schemas.openxmlformats.org/officeDocument/2006/relationships/hyperlink" Target="http://centrolit.kulichki.com/centrolit/cgi/br_grade.cgi?grade=54186&amp;offset=16499838&amp;near=-1&amp;nooc=" TargetMode="External"/><Relationship Id="rId86" Type="http://schemas.openxmlformats.org/officeDocument/2006/relationships/hyperlink" Target="http://centrolit.kulichki.com/centrolit/cgi/br_grade.cgi?grade=54064&amp;offset=16449389&amp;nooc=" TargetMode="External"/><Relationship Id="rId130" Type="http://schemas.openxmlformats.org/officeDocument/2006/relationships/hyperlink" Target="http://centrolit.kulichki.com/centrolit/cgi/br_grade.cgi?grade=54065&amp;offset=16449791&amp;nooc=" TargetMode="External"/><Relationship Id="rId135" Type="http://schemas.openxmlformats.org/officeDocument/2006/relationships/hyperlink" Target="http://centrolit.kulichki.com/centrolit/cgi/br_grade.cgi?grade=54139&amp;offset=16480139&amp;nooc=" TargetMode="External"/><Relationship Id="rId151" Type="http://schemas.openxmlformats.org/officeDocument/2006/relationships/hyperlink" Target="http://centrolit.kulichki.com/centrolit/cgi/br_grade.cgi?grade=54169&amp;offset=16494409&amp;nooc=" TargetMode="External"/><Relationship Id="rId156" Type="http://schemas.openxmlformats.org/officeDocument/2006/relationships/hyperlink" Target="http://centrolit.kulichki.com/centrolit/cgi/br_grade.cgi?grade=54099&amp;offset=16465112&amp;nooc=" TargetMode="External"/><Relationship Id="rId177" Type="http://schemas.openxmlformats.org/officeDocument/2006/relationships/hyperlink" Target="http://centrolit.kulichki.com/centrolit/cgi/br_grade.cgi?grade=54102&amp;offset=16466261&amp;nooc=" TargetMode="External"/><Relationship Id="rId198" Type="http://schemas.openxmlformats.org/officeDocument/2006/relationships/hyperlink" Target="http://centrolit.kulichki.com/centrolit/cgi/br_grade.cgi?grade=54125&amp;offset=16473970&amp;nooc=" TargetMode="External"/><Relationship Id="rId172" Type="http://schemas.openxmlformats.org/officeDocument/2006/relationships/hyperlink" Target="http://centrolit.kulichki.net/centrolit/cgi/br_grade.cgi?grade=54067" TargetMode="External"/><Relationship Id="rId193" Type="http://schemas.openxmlformats.org/officeDocument/2006/relationships/hyperlink" Target="http://centrolit.kulichki.com/centrolit/cgi/br_grade.cgi?grade=54034&amp;offset=16437640&amp;nooc=" TargetMode="External"/><Relationship Id="rId202" Type="http://schemas.openxmlformats.org/officeDocument/2006/relationships/hyperlink" Target="http://centrolit.kulichki.com/centrolit/cgi/br_grade.cgi?grade=54154&amp;offset=16488422&amp;nooc=" TargetMode="External"/><Relationship Id="rId207" Type="http://schemas.openxmlformats.org/officeDocument/2006/relationships/hyperlink" Target="http://centrolit.kulichki.com/centrolit/cgi/br_grade.cgi?grade=54034&amp;offset=16437640&amp;nooc=" TargetMode="External"/><Relationship Id="rId223" Type="http://schemas.openxmlformats.org/officeDocument/2006/relationships/hyperlink" Target="http://centrolit.kulichki.com/centrolit/cgi/br_grade.cgi?grade=54091&amp;offset=16462334&amp;nooc=" TargetMode="External"/><Relationship Id="rId228" Type="http://schemas.openxmlformats.org/officeDocument/2006/relationships/hyperlink" Target="http://centrolit.kulichki.com/centrolit/cgi/br_grade_batch.cgi?list=54020%0954033%0954064%0954060%0954048%0954089%0954091%0954138%0954134%0954163%0954186%09" TargetMode="External"/><Relationship Id="rId244" Type="http://schemas.openxmlformats.org/officeDocument/2006/relationships/hyperlink" Target="http://centrolit.kulichki.com/centrolit/cgi/br_grade.cgi?grade=54126&amp;offset=16474251&amp;nooc=" TargetMode="External"/><Relationship Id="rId249" Type="http://schemas.openxmlformats.org/officeDocument/2006/relationships/hyperlink" Target="http://centrolit.kulichki.com/centrolit/cgi/br_grade.cgi?grade=54198&amp;offset=16503928&amp;near=-1&amp;nooc=" TargetMode="External"/><Relationship Id="rId13" Type="http://schemas.openxmlformats.org/officeDocument/2006/relationships/hyperlink" Target="http://centrolit.kulichki.com/centrolit/cgi/br_grade.cgi?grade=54098&amp;offset=16464703&amp;nooc=" TargetMode="External"/><Relationship Id="rId18" Type="http://schemas.openxmlformats.org/officeDocument/2006/relationships/hyperlink" Target="http://centrolit.kulichki.com/centrolit/cgi/br_grade.cgi?grade=54195&amp;offset=16503173&amp;near=-1&amp;nooc=" TargetMode="External"/><Relationship Id="rId39" Type="http://schemas.openxmlformats.org/officeDocument/2006/relationships/hyperlink" Target="http://centrolit.kulichki.com/centrolit/cgi/br_grade.cgi?grade=54054&amp;offset=16444139&amp;nooc=" TargetMode="External"/><Relationship Id="rId109" Type="http://schemas.openxmlformats.org/officeDocument/2006/relationships/hyperlink" Target="http://centrolit.kulichki.com/centrolit/cgi/br_grade.cgi?grade=54171&amp;offset=16495263&amp;nooc=" TargetMode="External"/><Relationship Id="rId260" Type="http://schemas.openxmlformats.org/officeDocument/2006/relationships/hyperlink" Target="http://centrolit.kulichki.com/centrolit/cgi/br_grade.cgi?grade=54150&amp;offset=16485639&amp;nooc=" TargetMode="External"/><Relationship Id="rId265" Type="http://schemas.openxmlformats.org/officeDocument/2006/relationships/hyperlink" Target="http://centrolit.kulichki.com/centrolit/cgi/br_grade.cgi?grade=54194&amp;offset=16502894&amp;near=-1&amp;nooc=" TargetMode="External"/><Relationship Id="rId34" Type="http://schemas.openxmlformats.org/officeDocument/2006/relationships/hyperlink" Target="http://centrolit.kulichki.com/centrolit/cgi/br_grade.cgi?grade=54035&amp;offset=16437904&amp;nooc=" TargetMode="External"/><Relationship Id="rId50" Type="http://schemas.openxmlformats.org/officeDocument/2006/relationships/hyperlink" Target="http://centrolit.kulichki.com/centrolit/cgi/br_grade.cgi?grade=54154&amp;offset=16488422&amp;nooc=" TargetMode="External"/><Relationship Id="rId55" Type="http://schemas.openxmlformats.org/officeDocument/2006/relationships/hyperlink" Target="http://centrolit.kulichki.net/centrolit/cgi/br_grade.cgi?grade=54067" TargetMode="External"/><Relationship Id="rId76" Type="http://schemas.openxmlformats.org/officeDocument/2006/relationships/hyperlink" Target="http://centrolit.kulichki.com/centrolit/cgi/br_grade.cgi?grade=54109&amp;offset=16468690&amp;nooc=" TargetMode="External"/><Relationship Id="rId97" Type="http://schemas.openxmlformats.org/officeDocument/2006/relationships/hyperlink" Target="http://centrolit.kulichki.com/centrolit/cgi/br_grade.cgi?grade=54186&amp;offset=16499838&amp;near=-1&amp;nooc=" TargetMode="External"/><Relationship Id="rId104" Type="http://schemas.openxmlformats.org/officeDocument/2006/relationships/hyperlink" Target="http://centrolit.kulichki.com/centrolit/cgi/br_grade.cgi?grade=54109&amp;offset=16468690&amp;nooc=" TargetMode="External"/><Relationship Id="rId120" Type="http://schemas.openxmlformats.org/officeDocument/2006/relationships/hyperlink" Target="http://centrolit.kulichki.com/centrolit/cgi/br_grade.cgi?grade=54040&amp;offset=16439560&amp;nooc=" TargetMode="External"/><Relationship Id="rId125" Type="http://schemas.openxmlformats.org/officeDocument/2006/relationships/hyperlink" Target="http://centrolit.kulichki.com/centrolit/cgi/br_grade.cgi?grade=54033&amp;offset=16437329&amp;nooc=" TargetMode="External"/><Relationship Id="rId141" Type="http://schemas.openxmlformats.org/officeDocument/2006/relationships/hyperlink" Target="http://centrolit.kulichki.com/centrolit/cgi/br_grade.cgi?grade=54186&amp;offset=16499838&amp;near=-1&amp;nooc=" TargetMode="External"/><Relationship Id="rId146" Type="http://schemas.openxmlformats.org/officeDocument/2006/relationships/hyperlink" Target="http://centrolit.kulichki.com/centrolit/cgi/br_grade_batch.cgi?list=54034%0954032%09" TargetMode="External"/><Relationship Id="rId167" Type="http://schemas.openxmlformats.org/officeDocument/2006/relationships/hyperlink" Target="http://centrolit.kulichki.com/centrolit/cgi/br_grade_batch.cgi?list=%0954034%0954065%0954099%0954085%0954112%0954133%0954139%0954165%0954173%0954163%0954162%0954171%0954209%09" TargetMode="External"/><Relationship Id="rId188" Type="http://schemas.openxmlformats.org/officeDocument/2006/relationships/hyperlink" Target="http://centrolit.kulichki.com/centrolit/cgi/br_grade.cgi?grade=54195&amp;offset=16503173&amp;near=-1&amp;nooc=" TargetMode="External"/><Relationship Id="rId7" Type="http://schemas.openxmlformats.org/officeDocument/2006/relationships/hyperlink" Target="http://centrolit.kulichki.com/centrolit/cgi/br_grade.cgi?eval=1&amp;grade=54068&amp;offset=16452563" TargetMode="External"/><Relationship Id="rId71" Type="http://schemas.openxmlformats.org/officeDocument/2006/relationships/hyperlink" Target="http://centrolit.kulichki.com/centrolit/cgi/br_grade.cgi?grade=54048&amp;offset=16441824&amp;nooc=" TargetMode="External"/><Relationship Id="rId92" Type="http://schemas.openxmlformats.org/officeDocument/2006/relationships/hyperlink" Target="http://centrolit.kulichki.com/centrolit/cgi/br_grade.cgi?grade=54138&amp;offset=16479454&amp;nooc=" TargetMode="External"/><Relationship Id="rId162" Type="http://schemas.openxmlformats.org/officeDocument/2006/relationships/hyperlink" Target="http://centrolit.kulichki.com/centrolit/cgi/br_grade.cgi?grade=54173&amp;offset=16495882&amp;nooc=" TargetMode="External"/><Relationship Id="rId183" Type="http://schemas.openxmlformats.org/officeDocument/2006/relationships/hyperlink" Target="http://centrolit.kulichki.com/centrolit/cgi/br_grade.cgi?grade=54154&amp;offset=16488422&amp;nooc=" TargetMode="External"/><Relationship Id="rId213" Type="http://schemas.openxmlformats.org/officeDocument/2006/relationships/hyperlink" Target="http://centrolit.kulichki.com/centrolit/cgi/br_grade.cgi?grade=54145&amp;offset=16482896&amp;nooc=" TargetMode="External"/><Relationship Id="rId218" Type="http://schemas.openxmlformats.org/officeDocument/2006/relationships/hyperlink" Target="http://centrolit.kulichki.com/centrolit/cgi/br_grade.cgi?grade=54033&amp;offset=16437329&amp;nooc=" TargetMode="External"/><Relationship Id="rId234" Type="http://schemas.openxmlformats.org/officeDocument/2006/relationships/hyperlink" Target="http://centrolit.kulichki.com/centrolit/cgi/br_grade.cgi?eval=1&amp;grade=54068&amp;offset=16452563" TargetMode="External"/><Relationship Id="rId239" Type="http://schemas.openxmlformats.org/officeDocument/2006/relationships/hyperlink" Target="http://centrolit.kulichki.com/centrolit/cgi/br_grade.cgi?grade=54094&amp;offset=16463360&amp;nooc=" TargetMode="External"/><Relationship Id="rId2" Type="http://schemas.openxmlformats.org/officeDocument/2006/relationships/hyperlink" Target="http://centrolit.kulichki.com/centrolit/cgi/br_grade.cgi?grade=54032&amp;offset=16437028&amp;nooc=" TargetMode="External"/><Relationship Id="rId29" Type="http://schemas.openxmlformats.org/officeDocument/2006/relationships/hyperlink" Target="http://centrolit.kulichki.com/centrolit/cgi/br_grade.cgi?grade=54195&amp;offset=16503173&amp;near=-1&amp;nooc=" TargetMode="External"/><Relationship Id="rId250" Type="http://schemas.openxmlformats.org/officeDocument/2006/relationships/hyperlink" Target="http://centrolit.kulichki.com/centrolit/cgi/br_grade_batch.cgi?list=54035%0954020%0954019%0954057%0954054%0954068%0954065%0954074%0954091%0954084%0954094%0954125%0954109%0954103%0954112%0954126%0954117%0954110%0954127%0954195%0954198%09" TargetMode="External"/><Relationship Id="rId255" Type="http://schemas.openxmlformats.org/officeDocument/2006/relationships/hyperlink" Target="http://centrolit.kulichki.com/centrolit/cgi/br_grade.cgi?grade=54125&amp;offset=16473970&amp;nooc=" TargetMode="External"/><Relationship Id="rId24" Type="http://schemas.openxmlformats.org/officeDocument/2006/relationships/hyperlink" Target="http://centrolit.kulichki.com/centrolit/cgi/br_grade.cgi?grade=54065&amp;offset=16449791&amp;nooc=" TargetMode="External"/><Relationship Id="rId40" Type="http://schemas.openxmlformats.org/officeDocument/2006/relationships/hyperlink" Target="http://centrolit.kulichki.com/centrolit/cgi/br_grade.cgi?eval=1&amp;grade=54068&amp;offset=16452563" TargetMode="External"/><Relationship Id="rId45" Type="http://schemas.openxmlformats.org/officeDocument/2006/relationships/hyperlink" Target="http://centrolit.kulichki.com/centrolit/cgi/br_grade.cgi?grade=54122&amp;offset=16473011&amp;nooc=" TargetMode="External"/><Relationship Id="rId66" Type="http://schemas.openxmlformats.org/officeDocument/2006/relationships/hyperlink" Target="http://centrolit.kulichki.com/centrolit/cgi/br_grade_batch.cgi?list=54030%0954064%0954067%0954072%0954089%0954097%0954122%0954150%0954133%0954140%0954154%0954196%0954186%09" TargetMode="External"/><Relationship Id="rId87" Type="http://schemas.openxmlformats.org/officeDocument/2006/relationships/hyperlink" Target="http://centrolit.kulichki.com/centrolit/cgi/br_grade.cgi?grade=54060&amp;offset=16446419&amp;nooc=" TargetMode="External"/><Relationship Id="rId110" Type="http://schemas.openxmlformats.org/officeDocument/2006/relationships/hyperlink" Target="http://centrolit.kulichki.com/centrolit/cgi/br_grade.cgi?grade=54194&amp;offset=16502894&amp;near=-1&amp;nooc=" TargetMode="External"/><Relationship Id="rId115" Type="http://schemas.openxmlformats.org/officeDocument/2006/relationships/hyperlink" Target="http://centrolit.kulichki.com/centrolit/cgi/br_grade.cgi?grade=54030&amp;offset=16436494&amp;nooc=" TargetMode="External"/><Relationship Id="rId131" Type="http://schemas.openxmlformats.org/officeDocument/2006/relationships/hyperlink" Target="http://centrolit.kulichki.com/centrolit/cgi/br_grade.cgi?grade=54089&amp;offset=16461662&amp;nooc=" TargetMode="External"/><Relationship Id="rId136" Type="http://schemas.openxmlformats.org/officeDocument/2006/relationships/hyperlink" Target="http://centrolit.kulichki.com/centrolit/cgi/br_grade.cgi?grade=54165&amp;offset=16492868&amp;nooc=" TargetMode="External"/><Relationship Id="rId157" Type="http://schemas.openxmlformats.org/officeDocument/2006/relationships/hyperlink" Target="http://centrolit.kulichki.com/centrolit/cgi/br_grade.cgi?grade=54085&amp;offset=16460180&amp;nooc=" TargetMode="External"/><Relationship Id="rId178" Type="http://schemas.openxmlformats.org/officeDocument/2006/relationships/hyperlink" Target="http://centrolit.kulichki.com/centrolit/cgi/br_grade.cgi?grade=54094&amp;offset=16463360&amp;nooc=" TargetMode="External"/><Relationship Id="rId61" Type="http://schemas.openxmlformats.org/officeDocument/2006/relationships/hyperlink" Target="http://centrolit.kulichki.com/centrolit/cgi/br_grade.cgi?grade=54133&amp;offset=16476574&amp;nooc=" TargetMode="External"/><Relationship Id="rId82" Type="http://schemas.openxmlformats.org/officeDocument/2006/relationships/hyperlink" Target="http://centrolit.kulichki.com/centrolit/cgi/br_grade.cgi?grade=54198&amp;offset=16503928&amp;near=-1&amp;nooc=" TargetMode="External"/><Relationship Id="rId152" Type="http://schemas.openxmlformats.org/officeDocument/2006/relationships/hyperlink" Target="http://centrolit.kulichki.com/centrolit/cgi/br_grade.cgi?grade=54186&amp;offset=16499838&amp;near=-1&amp;nooc=" TargetMode="External"/><Relationship Id="rId173" Type="http://schemas.openxmlformats.org/officeDocument/2006/relationships/hyperlink" Target="http://centrolit.kulichki.com/centrolit/cgi/br_grade.cgi?grade=54054&amp;offset=16444139&amp;nooc=" TargetMode="External"/><Relationship Id="rId194" Type="http://schemas.openxmlformats.org/officeDocument/2006/relationships/hyperlink" Target="http://centrolit.kulichki.com/centrolit/cgi/br_grade.cgi?grade=54044&amp;offset=16440719&amp;nooc=" TargetMode="External"/><Relationship Id="rId199" Type="http://schemas.openxmlformats.org/officeDocument/2006/relationships/hyperlink" Target="http://centrolit.kulichki.com/centrolit/cgi/br_grade.cgi?grade=54138&amp;offset=16479454&amp;nooc=" TargetMode="External"/><Relationship Id="rId203" Type="http://schemas.openxmlformats.org/officeDocument/2006/relationships/hyperlink" Target="http://centrolit.kulichki.com/centrolit/cgi/br_grade.cgi?grade=54153&amp;offset=16487772&amp;nooc=" TargetMode="External"/><Relationship Id="rId208" Type="http://schemas.openxmlformats.org/officeDocument/2006/relationships/hyperlink" Target="http://centrolit.kulichki.com/centrolit/cgi/br_grade.cgi?grade=54064&amp;offset=16449389&amp;nooc=" TargetMode="External"/><Relationship Id="rId229" Type="http://schemas.openxmlformats.org/officeDocument/2006/relationships/hyperlink" Target="http://centrolit.kulichki.com/centrolit/cgi/br_grade.cgi?grade=54035&amp;offset=16437904&amp;nooc=" TargetMode="External"/><Relationship Id="rId19" Type="http://schemas.openxmlformats.org/officeDocument/2006/relationships/hyperlink" Target="http://centrolit.kulichki.com/centrolit/cgi/br_grade.cgi?grade=54186&amp;offset=16499838&amp;near=-1&amp;nooc=" TargetMode="External"/><Relationship Id="rId224" Type="http://schemas.openxmlformats.org/officeDocument/2006/relationships/hyperlink" Target="http://centrolit.kulichki.com/centrolit/cgi/br_grade.cgi?grade=54138&amp;offset=16479454&amp;nooc=" TargetMode="External"/><Relationship Id="rId240" Type="http://schemas.openxmlformats.org/officeDocument/2006/relationships/hyperlink" Target="http://centrolit.kulichki.com/centrolit/cgi/br_grade.cgi?grade=54125&amp;offset=16473970&amp;nooc=" TargetMode="External"/><Relationship Id="rId245" Type="http://schemas.openxmlformats.org/officeDocument/2006/relationships/hyperlink" Target="http://centrolit.kulichki.com/centrolit/cgi/br_grade.cgi?grade=54117&amp;offset=16470963&amp;nooc=" TargetMode="External"/><Relationship Id="rId261" Type="http://schemas.openxmlformats.org/officeDocument/2006/relationships/hyperlink" Target="http://centrolit.kulichki.com/centrolit/cgi/br_grade.cgi?grade=54154&amp;offset=16488422&amp;nooc=" TargetMode="External"/><Relationship Id="rId266" Type="http://schemas.openxmlformats.org/officeDocument/2006/relationships/hyperlink" Target="http://centrolit.kulichki.com/centrolit/cgi/br_grade.cgi?grade=54186&amp;offset=16499838&amp;near=-1&amp;nooc=" TargetMode="External"/><Relationship Id="rId14" Type="http://schemas.openxmlformats.org/officeDocument/2006/relationships/hyperlink" Target="http://centrolit.kulichki.com/centrolit/cgi/br_grade.cgi?grade=54150&amp;offset=16485639&amp;nooc=" TargetMode="External"/><Relationship Id="rId30" Type="http://schemas.openxmlformats.org/officeDocument/2006/relationships/hyperlink" Target="http://centrolit.kulichki.com/centrolit/cgi/br_grade_batch.cgi?list=54064%0954065%0954089%0954074%0954138%0954166%0954195%09" TargetMode="External"/><Relationship Id="rId35" Type="http://schemas.openxmlformats.org/officeDocument/2006/relationships/hyperlink" Target="http://centrolit.kulichki.com/centrolit/cgi/br_grade.cgi?grade=54062&amp;offset=16448258&amp;nooc=" TargetMode="External"/><Relationship Id="rId56" Type="http://schemas.openxmlformats.org/officeDocument/2006/relationships/hyperlink" Target="http://centrolit.kulichki.com/centrolit/cgi/br_grade.cgi?grade=54072&amp;censor=" TargetMode="External"/><Relationship Id="rId77" Type="http://schemas.openxmlformats.org/officeDocument/2006/relationships/hyperlink" Target="http://centrolit.kulichki.com/centrolit/cgi/br_grade.cgi?grade=54154&amp;offset=16488422&amp;nooc=" TargetMode="External"/><Relationship Id="rId100" Type="http://schemas.openxmlformats.org/officeDocument/2006/relationships/hyperlink" Target="http://centrolit.kulichki.com/centrolit/cgi/br_grade.cgi?eval=1&amp;grade=54069&amp;offset=16452928" TargetMode="External"/><Relationship Id="rId105" Type="http://schemas.openxmlformats.org/officeDocument/2006/relationships/hyperlink" Target="http://centrolit.kulichki.com/centrolit/cgi/br_grade.cgi?grade=54138&amp;offset=16479454&amp;nooc=" TargetMode="External"/><Relationship Id="rId126" Type="http://schemas.openxmlformats.org/officeDocument/2006/relationships/hyperlink" Target="http://centrolit.kulichki.net/centrolit/cgi/br_grade.cgi?grade=54067" TargetMode="External"/><Relationship Id="rId147" Type="http://schemas.openxmlformats.org/officeDocument/2006/relationships/hyperlink" Target="http://centrolit.kulichki.com/centrolit/cgi/br_grade.cgi?grade=54042&amp;offset=16440127&amp;nooc=" TargetMode="External"/><Relationship Id="rId168" Type="http://schemas.openxmlformats.org/officeDocument/2006/relationships/hyperlink" Target="http://centrolit.kulichki.com/centrolit/cgi/br_grade.cgi?grade=54045&amp;offset=16441011&amp;nooc=" TargetMode="External"/><Relationship Id="rId8" Type="http://schemas.openxmlformats.org/officeDocument/2006/relationships/hyperlink" Target="http://centrolit.kulichki.com/centrolit/cgi/br_grade.cgi?grade=54051&amp;offset=16443081&amp;nooc=" TargetMode="External"/><Relationship Id="rId51" Type="http://schemas.openxmlformats.org/officeDocument/2006/relationships/hyperlink" Target="http://centrolit.kulichki.com/centrolit/cgi/br_grade.cgi?grade=54151&amp;offset=16486643&amp;nooc=" TargetMode="External"/><Relationship Id="rId72" Type="http://schemas.openxmlformats.org/officeDocument/2006/relationships/hyperlink" Target="http://centrolit.kulichki.com/centrolit/cgi/br_grade.cgi?grade=54071&amp;offset=16453763&amp;nooc=" TargetMode="External"/><Relationship Id="rId93" Type="http://schemas.openxmlformats.org/officeDocument/2006/relationships/hyperlink" Target="http://centrolit.kulichki.com/centrolit/cgi/br_grade.cgi?grade=54154&amp;offset=16488422&amp;nooc=" TargetMode="External"/><Relationship Id="rId98" Type="http://schemas.openxmlformats.org/officeDocument/2006/relationships/hyperlink" Target="http://centrolit.kulichki.com/centrolit/cgi/br_grade_batch.cgi?list=54040%0954034%0954064%0954060%0954089%0954102%0954125%0954112%0954138%0954154%0954151%0954165%0954196%0954186%09" TargetMode="External"/><Relationship Id="rId121" Type="http://schemas.openxmlformats.org/officeDocument/2006/relationships/hyperlink" Target="http://centrolit.kulichki.com/centrolit/cgi/br_grade.cgi?grade=54034&amp;offset=16437640&amp;nooc=" TargetMode="External"/><Relationship Id="rId142" Type="http://schemas.openxmlformats.org/officeDocument/2006/relationships/hyperlink" Target="http://centrolit.kulichki.com/centrolit/cgi/br_grade.cgi?grade=54187&amp;offset=16500804&amp;near=-1&amp;nooc=" TargetMode="External"/><Relationship Id="rId163" Type="http://schemas.openxmlformats.org/officeDocument/2006/relationships/hyperlink" Target="http://centrolit.kulichki.com/centrolit/cgi/br_grade.cgi?grade=54163&amp;offset=16491917&amp;nooc=" TargetMode="External"/><Relationship Id="rId184" Type="http://schemas.openxmlformats.org/officeDocument/2006/relationships/hyperlink" Target="http://centrolit.kulichki.com/centrolit/cgi/br_grade.cgi?grade=54134&amp;offset=16477272&amp;nooc=" TargetMode="External"/><Relationship Id="rId189" Type="http://schemas.openxmlformats.org/officeDocument/2006/relationships/hyperlink" Target="http://centrolit.kulichki.com/centrolit/cgi/br_grade.cgi?grade=54186&amp;offset=16499838&amp;near=-1&amp;nooc=" TargetMode="External"/><Relationship Id="rId219" Type="http://schemas.openxmlformats.org/officeDocument/2006/relationships/hyperlink" Target="http://centrolit.kulichki.com/centrolit/cgi/br_grade.cgi?grade=54064&amp;offset=16449389&amp;nooc=" TargetMode="External"/><Relationship Id="rId3" Type="http://schemas.openxmlformats.org/officeDocument/2006/relationships/hyperlink" Target="http://centrolit.kulichki.com/centrolit/cgi/br_grade.cgi?grade=54042&amp;offset=16440127&amp;nooc=" TargetMode="External"/><Relationship Id="rId214" Type="http://schemas.openxmlformats.org/officeDocument/2006/relationships/hyperlink" Target="http://centrolit.kulichki.com/centrolit/cgi/br_grade.cgi?grade=54139&amp;offset=16480139&amp;nooc=" TargetMode="External"/><Relationship Id="rId230" Type="http://schemas.openxmlformats.org/officeDocument/2006/relationships/hyperlink" Target="http://centrolit.kulichki.com/centrolit/cgi/br_grade.cgi?grade=54020&amp;offset=16433651&amp;nooc=" TargetMode="External"/><Relationship Id="rId235" Type="http://schemas.openxmlformats.org/officeDocument/2006/relationships/hyperlink" Target="http://centrolit.kulichki.com/centrolit/cgi/br_grade.cgi?grade=54065&amp;offset=16449791&amp;nooc=" TargetMode="External"/><Relationship Id="rId251" Type="http://schemas.openxmlformats.org/officeDocument/2006/relationships/hyperlink" Target="http://centrolit.kulichki.com/centrolit/cgi/br_grade.cgi?grade=54030&amp;offset=16436494&amp;nooc=" TargetMode="External"/><Relationship Id="rId256" Type="http://schemas.openxmlformats.org/officeDocument/2006/relationships/hyperlink" Target="http://centrolit.kulichki.com/centrolit/cgi/br_grade.cgi?grade=54109&amp;offset=16468690&amp;nooc=" TargetMode="External"/><Relationship Id="rId25" Type="http://schemas.openxmlformats.org/officeDocument/2006/relationships/hyperlink" Target="http://centrolit.kulichki.com/centrolit/cgi/br_grade.cgi?grade=54089&amp;offset=16461662&amp;nooc=" TargetMode="External"/><Relationship Id="rId46" Type="http://schemas.openxmlformats.org/officeDocument/2006/relationships/hyperlink" Target="http://centrolit.kulichki.com/centrolit/cgi/br_grade.cgi?grade=54112&amp;offset=16469544&amp;nooc=" TargetMode="External"/><Relationship Id="rId67" Type="http://schemas.openxmlformats.org/officeDocument/2006/relationships/hyperlink" Target="http://centrolit.kulichki.com/centrolit/cgi/br_grade.cgi?grade=54030&amp;offset=16436494&amp;nooc=" TargetMode="External"/><Relationship Id="rId116" Type="http://schemas.openxmlformats.org/officeDocument/2006/relationships/hyperlink" Target="http://centrolit.kulichki.com/centrolit/cgi/br_grade.cgi?grade=54112&amp;offset=16469544&amp;nooc=" TargetMode="External"/><Relationship Id="rId137" Type="http://schemas.openxmlformats.org/officeDocument/2006/relationships/hyperlink" Target="http://centrolit.kulichki.com/centrolit/cgi/br_grade.cgi?grade=54164&amp;offset=16492215&amp;nooc=" TargetMode="External"/><Relationship Id="rId158" Type="http://schemas.openxmlformats.org/officeDocument/2006/relationships/hyperlink" Target="http://centrolit.kulichki.com/centrolit/cgi/br_grade.cgi?grade=54112&amp;offset=16469544&amp;nooc=" TargetMode="External"/><Relationship Id="rId20" Type="http://schemas.openxmlformats.org/officeDocument/2006/relationships/hyperlink" Target="http://centrolit.kulichki.com/centrolit/cgi/br_grade.cgi?grade=54202&amp;offset=16505112&amp;near=-1&amp;nooc=" TargetMode="External"/><Relationship Id="rId41" Type="http://schemas.openxmlformats.org/officeDocument/2006/relationships/hyperlink" Target="http://centrolit.kulichki.com/centrolit/cgi/br_grade.cgi?grade=54071&amp;offset=16453763&amp;nooc=" TargetMode="External"/><Relationship Id="rId62" Type="http://schemas.openxmlformats.org/officeDocument/2006/relationships/hyperlink" Target="http://centrolit.kulichki.com/centrolit/cgi/br_grade.cgi?grade=54140&amp;offset=16480836&amp;nooc=" TargetMode="External"/><Relationship Id="rId83" Type="http://schemas.openxmlformats.org/officeDocument/2006/relationships/hyperlink" Target="http://centrolit.kulichki.com/centrolit/cgi/br_grade_batch.cgi?list=54030%0954019%0954064%0954060%0954048%0954071%0954097%0954102%0954125%0954109%0954154%0954145%0954134%0954194%0954186%0954198%09" TargetMode="External"/><Relationship Id="rId88" Type="http://schemas.openxmlformats.org/officeDocument/2006/relationships/hyperlink" Target="http://centrolit.kulichki.com/centrolit/cgi/br_grade.cgi?grade=54089&amp;offset=16461662&amp;nooc=" TargetMode="External"/><Relationship Id="rId111" Type="http://schemas.openxmlformats.org/officeDocument/2006/relationships/hyperlink" Target="http://centrolit.kulichki.com/centrolit/cgi/br_grade.cgi?grade=54196&amp;offset=16503528&amp;near=-1&amp;nooc=" TargetMode="External"/><Relationship Id="rId132" Type="http://schemas.openxmlformats.org/officeDocument/2006/relationships/hyperlink" Target="http://centrolit.kulichki.com/centrolit/cgi/br_grade.cgi?grade=54097&amp;offset=16464345&amp;near=-1&amp;nooc=" TargetMode="External"/><Relationship Id="rId153" Type="http://schemas.openxmlformats.org/officeDocument/2006/relationships/hyperlink" Target="http://centrolit.kulichki.com/centrolit/cgi/br_grade_batch.cgi?list=54042%0954066%0954089%0954153%0954169%0954186%09" TargetMode="External"/><Relationship Id="rId174" Type="http://schemas.openxmlformats.org/officeDocument/2006/relationships/hyperlink" Target="http://centrolit.kulichki.com/centrolit/cgi/br_grade.cgi?eval=1&amp;grade=54068&amp;offset=16452563" TargetMode="External"/><Relationship Id="rId179" Type="http://schemas.openxmlformats.org/officeDocument/2006/relationships/hyperlink" Target="http://centrolit.kulichki.com/centrolit/cgi/br_grade.cgi?grade=54125&amp;offset=16473970&amp;nooc=" TargetMode="External"/><Relationship Id="rId195" Type="http://schemas.openxmlformats.org/officeDocument/2006/relationships/hyperlink" Target="http://centrolit.kulichki.com/centrolit/cgi/br_grade.cgi?grade=54060&amp;offset=16446419&amp;nooc=" TargetMode="External"/><Relationship Id="rId209" Type="http://schemas.openxmlformats.org/officeDocument/2006/relationships/hyperlink" Target="http://centrolit.kulichki.net/centrolit/cgi/br_grade.cgi?grade=54067" TargetMode="External"/><Relationship Id="rId190" Type="http://schemas.openxmlformats.org/officeDocument/2006/relationships/hyperlink" Target="http://centrolit.kulichki.com/centrolit/cgi/br_grade.cgi?grade=54202&amp;offset=16505112&amp;near=-1&amp;nooc=" TargetMode="External"/><Relationship Id="rId204" Type="http://schemas.openxmlformats.org/officeDocument/2006/relationships/hyperlink" Target="http://centrolit.kulichki.com/centrolit/cgi/br_grade.cgi?grade=54151&amp;offset=16486643&amp;nooc=" TargetMode="External"/><Relationship Id="rId220" Type="http://schemas.openxmlformats.org/officeDocument/2006/relationships/hyperlink" Target="http://centrolit.kulichki.com/centrolit/cgi/br_grade.cgi?grade=54060&amp;offset=16446419&amp;nooc=" TargetMode="External"/><Relationship Id="rId225" Type="http://schemas.openxmlformats.org/officeDocument/2006/relationships/hyperlink" Target="http://centrolit.kulichki.com/centrolit/cgi/br_grade.cgi?grade=54134&amp;offset=16477272&amp;nooc=" TargetMode="External"/><Relationship Id="rId241" Type="http://schemas.openxmlformats.org/officeDocument/2006/relationships/hyperlink" Target="http://centrolit.kulichki.com/centrolit/cgi/br_grade.cgi?grade=54109&amp;offset=16468690&amp;nooc=" TargetMode="External"/><Relationship Id="rId246" Type="http://schemas.openxmlformats.org/officeDocument/2006/relationships/hyperlink" Target="http://centrolit.kulichki.com/centrolit/cgi/br_grade.cgi?grade=54110&amp;offset=16469020&amp;nooc=" TargetMode="External"/><Relationship Id="rId267" Type="http://schemas.openxmlformats.org/officeDocument/2006/relationships/hyperlink" Target="http://centrolit.kulichki.com/centrolit/cgi/br_grade.cgi?grade=54209&amp;offset=16507132&amp;nooc=" TargetMode="External"/><Relationship Id="rId15" Type="http://schemas.openxmlformats.org/officeDocument/2006/relationships/hyperlink" Target="http://centrolit.kulichki.com/centrolit/cgi/br_grade.cgi?grade=54133&amp;offset=16476574&amp;nooc=" TargetMode="External"/><Relationship Id="rId36" Type="http://schemas.openxmlformats.org/officeDocument/2006/relationships/hyperlink" Target="http://centrolit.kulichki.com/centrolit/cgi/br_grade.cgi?grade=54057&amp;offset=16445238&amp;nooc=" TargetMode="External"/><Relationship Id="rId57" Type="http://schemas.openxmlformats.org/officeDocument/2006/relationships/hyperlink" Target="http://centrolit.kulichki.com/centrolit/cgi/br_grade.cgi?grade=54089&amp;offset=16461662&amp;nooc=" TargetMode="External"/><Relationship Id="rId106" Type="http://schemas.openxmlformats.org/officeDocument/2006/relationships/hyperlink" Target="http://centrolit.kulichki.com/centrolit/cgi/br_grade.cgi?grade=54154&amp;offset=16488422&amp;nooc=" TargetMode="External"/><Relationship Id="rId127" Type="http://schemas.openxmlformats.org/officeDocument/2006/relationships/hyperlink" Target="http://centrolit.kulichki.com/centrolit/cgi/br_grade.cgi?grade=54057&amp;offset=16445238&amp;nooc=" TargetMode="External"/><Relationship Id="rId262" Type="http://schemas.openxmlformats.org/officeDocument/2006/relationships/hyperlink" Target="http://centrolit.kulichki.com/centrolit/cgi/br_grade.cgi?grade=54134&amp;offset=16477272&amp;nooc=" TargetMode="External"/><Relationship Id="rId10" Type="http://schemas.openxmlformats.org/officeDocument/2006/relationships/hyperlink" Target="http://centrolit.kulichki.com/centrolit/cgi/br_grade.cgi?grade=54087&amp;offset=16460825&amp;nooc=" TargetMode="External"/><Relationship Id="rId31" Type="http://schemas.openxmlformats.org/officeDocument/2006/relationships/hyperlink" Target="http://centrolit.kulichki.com/centrolit/cgi/br_grade.cgi?grade=54030&amp;offset=16436494&amp;nooc=" TargetMode="External"/><Relationship Id="rId52" Type="http://schemas.openxmlformats.org/officeDocument/2006/relationships/hyperlink" Target="http://centrolit.kulichki.com/centrolit/cgi/br_grade_batch.cgi?list=54030%0954040%0954034%0954035%0954062%0954057%0954066%0954072%0954054%0954068%0954071%0954097%0954102%0954125%0954122%0954112%0954148%0954150%0954133%0954154%0954151" TargetMode="External"/><Relationship Id="rId73" Type="http://schemas.openxmlformats.org/officeDocument/2006/relationships/hyperlink" Target="http://centrolit.kulichki.com/centrolit/cgi/br_grade.cgi?grade=54097&amp;offset=16464345&amp;near=-1&amp;nooc=" TargetMode="External"/><Relationship Id="rId78" Type="http://schemas.openxmlformats.org/officeDocument/2006/relationships/hyperlink" Target="http://centrolit.kulichki.com/centrolit/cgi/br_grade.cgi?grade=54145&amp;offset=16482896&amp;nooc=" TargetMode="External"/><Relationship Id="rId94" Type="http://schemas.openxmlformats.org/officeDocument/2006/relationships/hyperlink" Target="http://centrolit.kulichki.com/centrolit/cgi/br_grade.cgi?grade=54151&amp;offset=16486643&amp;nooc=" TargetMode="External"/><Relationship Id="rId99" Type="http://schemas.openxmlformats.org/officeDocument/2006/relationships/hyperlink" Target="http://centrolit.kulichki.com/centrolit/cgi/br_grade.cgi?grade=54040&amp;offset=16439560&amp;nooc=" TargetMode="External"/><Relationship Id="rId101" Type="http://schemas.openxmlformats.org/officeDocument/2006/relationships/hyperlink" Target="http://centrolit.kulichki.com/centrolit/cgi/br_grade.cgi?grade=54071&amp;offset=16453763&amp;nooc=" TargetMode="External"/><Relationship Id="rId122" Type="http://schemas.openxmlformats.org/officeDocument/2006/relationships/hyperlink" Target="http://centrolit.kulichki.com/centrolit/cgi/br_grade.cgi?grade=54035&amp;offset=16437904&amp;nooc=" TargetMode="External"/><Relationship Id="rId143" Type="http://schemas.openxmlformats.org/officeDocument/2006/relationships/hyperlink" Target="http://centrolit.kulichki.com/centrolit/cgi/br_grade.cgi?grade=54034&amp;offset=16437640&amp;nooc=" TargetMode="External"/><Relationship Id="rId148" Type="http://schemas.openxmlformats.org/officeDocument/2006/relationships/hyperlink" Target="http://centrolit.kulichki.com/centrolit/cgi/br_grade.cgi?grade=54066&amp;offset=16450336&amp;nooc=" TargetMode="External"/><Relationship Id="rId164" Type="http://schemas.openxmlformats.org/officeDocument/2006/relationships/hyperlink" Target="http://centrolit.kulichki.com/centrolit/cgi/br_grade.cgi?grade=54162&amp;offset=16491667&amp;nooc=" TargetMode="External"/><Relationship Id="rId169" Type="http://schemas.openxmlformats.org/officeDocument/2006/relationships/hyperlink" Target="http://centrolit.kulichki.com/centrolit/cgi/br_grade.cgi?grade=54060&amp;offset=16446419&amp;nooc=" TargetMode="External"/><Relationship Id="rId185" Type="http://schemas.openxmlformats.org/officeDocument/2006/relationships/hyperlink" Target="http://centrolit.kulichki.com/centrolit/cgi/br_grade.cgi?grade=54159&amp;offset=16490679&amp;nooc=" TargetMode="External"/><Relationship Id="rId4" Type="http://schemas.openxmlformats.org/officeDocument/2006/relationships/hyperlink" Target="http://centrolit.kulichki.com/centrolit/cgi/br_grade.cgi?grade=54019&amp;offset=16433409&amp;nooc=" TargetMode="External"/><Relationship Id="rId9" Type="http://schemas.openxmlformats.org/officeDocument/2006/relationships/hyperlink" Target="http://centrolit.kulichki.com/centrolit/cgi/br_grade.cgi?grade=54071&amp;offset=16453763&amp;nooc=" TargetMode="External"/><Relationship Id="rId180" Type="http://schemas.openxmlformats.org/officeDocument/2006/relationships/hyperlink" Target="http://centrolit.kulichki.com/centrolit/cgi/br_grade.cgi?grade=54148&amp;offset=16484625&amp;nooc=" TargetMode="External"/><Relationship Id="rId210" Type="http://schemas.openxmlformats.org/officeDocument/2006/relationships/hyperlink" Target="http://centrolit.kulichki.com/centrolit/cgi/br_grade.cgi?grade=54089&amp;offset=16461662&amp;nooc=" TargetMode="External"/><Relationship Id="rId215" Type="http://schemas.openxmlformats.org/officeDocument/2006/relationships/hyperlink" Target="http://centrolit.kulichki.com/centrolit/cgi/br_grade.cgi?grade=54208&amp;offset=16506845&amp;near=-1&amp;nooc=" TargetMode="External"/><Relationship Id="rId236" Type="http://schemas.openxmlformats.org/officeDocument/2006/relationships/hyperlink" Target="http://centrolit.kulichki.com/centrolit/cgi/br_grade.cgi?grade=54074&amp;offset=16455966&amp;nooc=" TargetMode="External"/><Relationship Id="rId257" Type="http://schemas.openxmlformats.org/officeDocument/2006/relationships/hyperlink" Target="http://centrolit.kulichki.com/centrolit/cgi/br_grade.cgi?grade=54112&amp;offset=16469544&amp;nooc=" TargetMode="External"/><Relationship Id="rId26" Type="http://schemas.openxmlformats.org/officeDocument/2006/relationships/hyperlink" Target="http://centrolit.kulichki.com/centrolit/cgi/br_grade.cgi?grade=54074&amp;offset=16455966&amp;nooc=" TargetMode="External"/><Relationship Id="rId231" Type="http://schemas.openxmlformats.org/officeDocument/2006/relationships/hyperlink" Target="http://centrolit.kulichki.com/centrolit/cgi/br_grade.cgi?grade=54019&amp;offset=16433409&amp;nooc=" TargetMode="External"/><Relationship Id="rId252" Type="http://schemas.openxmlformats.org/officeDocument/2006/relationships/hyperlink" Target="http://centrolit.kulichki.com/centrolit/cgi/br_grade.cgi?grade=54039&amp;offset=16439279&amp;nooc=" TargetMode="External"/><Relationship Id="rId47" Type="http://schemas.openxmlformats.org/officeDocument/2006/relationships/hyperlink" Target="http://centrolit.kulichki.com/centrolit/cgi/br_grade.cgi?grade=54148&amp;offset=16484625&amp;nooc=" TargetMode="External"/><Relationship Id="rId68" Type="http://schemas.openxmlformats.org/officeDocument/2006/relationships/hyperlink" Target="http://centrolit.kulichki.com/centrolit/cgi/br_grade.cgi?grade=54019&amp;offset=16433409&amp;nooc=" TargetMode="External"/><Relationship Id="rId89" Type="http://schemas.openxmlformats.org/officeDocument/2006/relationships/hyperlink" Target="http://centrolit.kulichki.com/centrolit/cgi/br_grade.cgi?grade=54102&amp;offset=16466261&amp;nooc=" TargetMode="External"/><Relationship Id="rId112" Type="http://schemas.openxmlformats.org/officeDocument/2006/relationships/hyperlink" Target="http://centrolit.kulichki.com/centrolit/cgi/br_grade.cgi?grade=54186&amp;offset=16499838&amp;near=-1&amp;nooc=" TargetMode="External"/><Relationship Id="rId133" Type="http://schemas.openxmlformats.org/officeDocument/2006/relationships/hyperlink" Target="http://centrolit.kulichki.com/centrolit/cgi/br_grade.cgi?grade=54094&amp;offset=16463360&amp;nooc=" TargetMode="External"/><Relationship Id="rId154" Type="http://schemas.openxmlformats.org/officeDocument/2006/relationships/hyperlink" Target="http://centrolit.kulichki.com/centrolit/cgi/br_grade.cgi?grade=54034&amp;offset=16437640&amp;nooc=" TargetMode="External"/><Relationship Id="rId175" Type="http://schemas.openxmlformats.org/officeDocument/2006/relationships/hyperlink" Target="http://centrolit.kulichki.com/centrolit/cgi/br_grade.cgi?grade=54089&amp;offset=16461662&amp;nooc=" TargetMode="External"/><Relationship Id="rId196" Type="http://schemas.openxmlformats.org/officeDocument/2006/relationships/hyperlink" Target="http://centrolit.kulichki.com/centrolit/cgi/br_grade.cgi?eval=1&amp;grade=54069&amp;offset=16452928" TargetMode="External"/><Relationship Id="rId200" Type="http://schemas.openxmlformats.org/officeDocument/2006/relationships/hyperlink" Target="http://centrolit.kulichki.com/centrolit/cgi/br_grade.cgi?grade=54150&amp;offset=16485639&amp;nooc=" TargetMode="External"/><Relationship Id="rId16" Type="http://schemas.openxmlformats.org/officeDocument/2006/relationships/hyperlink" Target="http://centrolit.kulichki.com/centrolit/cgi/br_grade.cgi?grade=54153&amp;offset=16487772&amp;nooc=" TargetMode="External"/><Relationship Id="rId221" Type="http://schemas.openxmlformats.org/officeDocument/2006/relationships/hyperlink" Target="http://centrolit.kulichki.com/centrolit/cgi/br_grade.cgi?grade=54048&amp;offset=16441824&amp;nooc=" TargetMode="External"/><Relationship Id="rId242" Type="http://schemas.openxmlformats.org/officeDocument/2006/relationships/hyperlink" Target="http://centrolit.kulichki.com/centrolit/cgi/br_grade.cgi?grade=54103&amp;offset=16466872&amp;nooc=" TargetMode="External"/><Relationship Id="rId263" Type="http://schemas.openxmlformats.org/officeDocument/2006/relationships/hyperlink" Target="http://centrolit.kulichki.com/centrolit/cgi/br_grade.cgi?grade=54165&amp;offset=16492868&amp;nooc=" TargetMode="External"/><Relationship Id="rId37" Type="http://schemas.openxmlformats.org/officeDocument/2006/relationships/hyperlink" Target="http://centrolit.kulichki.com/centrolit/cgi/br_grade.cgi?grade=54066&amp;offset=16450336&amp;nooc=" TargetMode="External"/><Relationship Id="rId58" Type="http://schemas.openxmlformats.org/officeDocument/2006/relationships/hyperlink" Target="http://centrolit.kulichki.com/centrolit/cgi/br_grade.cgi?grade=54097&amp;offset=16464345&amp;near=-1&amp;nooc=" TargetMode="External"/><Relationship Id="rId79" Type="http://schemas.openxmlformats.org/officeDocument/2006/relationships/hyperlink" Target="http://centrolit.kulichki.com/centrolit/cgi/br_grade.cgi?grade=54134&amp;offset=16477272&amp;nooc=" TargetMode="External"/><Relationship Id="rId102" Type="http://schemas.openxmlformats.org/officeDocument/2006/relationships/hyperlink" Target="http://centrolit.kulichki.com/centrolit/cgi/br_grade.cgi?grade=54089&amp;offset=16461662&amp;nooc=" TargetMode="External"/><Relationship Id="rId123" Type="http://schemas.openxmlformats.org/officeDocument/2006/relationships/hyperlink" Target="http://centrolit.kulichki.com/centrolit/cgi/br_grade.cgi?grade=54020&amp;offset=16433651&amp;nooc=" TargetMode="External"/><Relationship Id="rId144" Type="http://schemas.openxmlformats.org/officeDocument/2006/relationships/hyperlink" Target="http://centrolit.kulichki.com/centrolit/cgi/br_grade.cgi?grade=54032&amp;offset=16437028&amp;nooc=" TargetMode="External"/><Relationship Id="rId90" Type="http://schemas.openxmlformats.org/officeDocument/2006/relationships/hyperlink" Target="http://centrolit.kulichki.com/centrolit/cgi/br_grade.cgi?grade=54125&amp;offset=16473970&amp;nooc=" TargetMode="External"/><Relationship Id="rId165" Type="http://schemas.openxmlformats.org/officeDocument/2006/relationships/hyperlink" Target="http://centrolit.kulichki.com/centrolit/cgi/br_grade.cgi?grade=54171&amp;offset=16495263&amp;nooc=" TargetMode="External"/><Relationship Id="rId186" Type="http://schemas.openxmlformats.org/officeDocument/2006/relationships/hyperlink" Target="http://centrolit.kulichki.com/centrolit/cgi/br_grade.cgi?grade=54171&amp;offset=16495263&amp;nooc=" TargetMode="External"/><Relationship Id="rId211" Type="http://schemas.openxmlformats.org/officeDocument/2006/relationships/hyperlink" Target="http://centrolit.kulichki.com/centrolit/cgi/br_grade.cgi?grade=54087&amp;offset=16460825&amp;nooc=" TargetMode="External"/><Relationship Id="rId232" Type="http://schemas.openxmlformats.org/officeDocument/2006/relationships/hyperlink" Target="http://centrolit.kulichki.com/centrolit/cgi/br_grade.cgi?grade=54057&amp;offset=16445238&amp;nooc=" TargetMode="External"/><Relationship Id="rId253" Type="http://schemas.openxmlformats.org/officeDocument/2006/relationships/hyperlink" Target="http://centrolit.kulichki.com/centrolit/cgi/br_grade.cgi?grade=54060&amp;offset=16446419&amp;nooc=" TargetMode="External"/><Relationship Id="rId27" Type="http://schemas.openxmlformats.org/officeDocument/2006/relationships/hyperlink" Target="http://centrolit.kulichki.com/centrolit/cgi/br_grade.cgi?grade=54138&amp;offset=16479454&amp;nooc=" TargetMode="External"/><Relationship Id="rId48" Type="http://schemas.openxmlformats.org/officeDocument/2006/relationships/hyperlink" Target="http://centrolit.kulichki.com/centrolit/cgi/br_grade.cgi?grade=54150&amp;offset=16485639&amp;nooc=" TargetMode="External"/><Relationship Id="rId69" Type="http://schemas.openxmlformats.org/officeDocument/2006/relationships/hyperlink" Target="http://centrolit.kulichki.com/centrolit/cgi/br_grade.cgi?grade=54064&amp;offset=16449389&amp;nooc=" TargetMode="External"/><Relationship Id="rId113" Type="http://schemas.openxmlformats.org/officeDocument/2006/relationships/hyperlink" Target="http://centrolit.kulichki.com/centrolit/cgi/br_grade.cgi?grade=54208&amp;offset=16506845&amp;near=-1&amp;nooc=" TargetMode="External"/><Relationship Id="rId134" Type="http://schemas.openxmlformats.org/officeDocument/2006/relationships/hyperlink" Target="http://centrolit.kulichki.com/centrolit/cgi/br_grade.cgi?grade=54138&amp;offset=16479454&amp;nooc=" TargetMode="External"/><Relationship Id="rId80" Type="http://schemas.openxmlformats.org/officeDocument/2006/relationships/hyperlink" Target="http://centrolit.kulichki.com/centrolit/cgi/br_grade.cgi?grade=54194&amp;offset=16502894&amp;near=-1&amp;nooc=" TargetMode="External"/><Relationship Id="rId155" Type="http://schemas.openxmlformats.org/officeDocument/2006/relationships/hyperlink" Target="http://centrolit.kulichki.com/centrolit/cgi/br_grade.cgi?grade=54065&amp;offset=16449791&amp;nooc=" TargetMode="External"/><Relationship Id="rId176" Type="http://schemas.openxmlformats.org/officeDocument/2006/relationships/hyperlink" Target="http://centrolit.kulichki.com/centrolit/cgi/br_grade.cgi?grade=54084&amp;offset=16459801&amp;nooc=" TargetMode="External"/><Relationship Id="rId197" Type="http://schemas.openxmlformats.org/officeDocument/2006/relationships/hyperlink" Target="http://centrolit.kulichki.com/centrolit/cgi/br_grade.cgi?grade=54071&amp;offset=16453763&amp;nooc=" TargetMode="External"/><Relationship Id="rId201" Type="http://schemas.openxmlformats.org/officeDocument/2006/relationships/hyperlink" Target="http://centrolit.kulichki.com/centrolit/cgi/br_grade.cgi?grade=54132&amp;offset=16476068&amp;nooc=" TargetMode="External"/><Relationship Id="rId222" Type="http://schemas.openxmlformats.org/officeDocument/2006/relationships/hyperlink" Target="http://centrolit.kulichki.com/centrolit/cgi/br_grade.cgi?grade=54089&amp;offset=16461662&amp;nooc=" TargetMode="External"/><Relationship Id="rId243" Type="http://schemas.openxmlformats.org/officeDocument/2006/relationships/hyperlink" Target="http://centrolit.kulichki.com/centrolit/cgi/br_grade.cgi?grade=54112&amp;offset=16469544&amp;nooc=" TargetMode="External"/><Relationship Id="rId264" Type="http://schemas.openxmlformats.org/officeDocument/2006/relationships/hyperlink" Target="http://centrolit.kulichki.com/centrolit/cgi/br_grade.cgi?grade=54173&amp;offset=16495882&amp;nooc=" TargetMode="External"/><Relationship Id="rId17" Type="http://schemas.openxmlformats.org/officeDocument/2006/relationships/hyperlink" Target="http://centrolit.kulichki.com/centrolit/cgi/br_grade.cgi?grade=54196&amp;offset=16503528&amp;near=-1&amp;nooc=" TargetMode="External"/><Relationship Id="rId38" Type="http://schemas.openxmlformats.org/officeDocument/2006/relationships/hyperlink" Target="http://centrolit.kulichki.com/centrolit/cgi/br_grade.cgi?grade=54072&amp;censor=" TargetMode="External"/><Relationship Id="rId59" Type="http://schemas.openxmlformats.org/officeDocument/2006/relationships/hyperlink" Target="http://centrolit.kulichki.com/centrolit/cgi/br_grade.cgi?grade=54122&amp;offset=16473011&amp;nooc=" TargetMode="External"/><Relationship Id="rId103" Type="http://schemas.openxmlformats.org/officeDocument/2006/relationships/hyperlink" Target="http://centrolit.kulichki.com/centrolit/cgi/br_grade.cgi?grade=54125&amp;offset=16473970&amp;nooc=" TargetMode="External"/><Relationship Id="rId124" Type="http://schemas.openxmlformats.org/officeDocument/2006/relationships/hyperlink" Target="http://centrolit.kulichki.com/centrolit/cgi/br_grade.cgi?grade=54044&amp;offset=16440719&amp;nooc=" TargetMode="External"/><Relationship Id="rId70" Type="http://schemas.openxmlformats.org/officeDocument/2006/relationships/hyperlink" Target="http://centrolit.kulichki.com/centrolit/cgi/br_grade.cgi?grade=54060&amp;offset=16446419&amp;nooc=" TargetMode="External"/><Relationship Id="rId91" Type="http://schemas.openxmlformats.org/officeDocument/2006/relationships/hyperlink" Target="http://centrolit.kulichki.com/centrolit/cgi/br_grade.cgi?grade=54112&amp;offset=16469544&amp;nooc=" TargetMode="External"/><Relationship Id="rId145" Type="http://schemas.openxmlformats.org/officeDocument/2006/relationships/hyperlink" Target="http://centrolit.kulichki.com/centrolit/cgi/br_grade_batch.cgi?list=54040%0954034%0954035%0954020%0954044%0954033%0954067%0954057%0954054%0954068%0954065%0954089%0954097%0954094%0954138%0954139%0954165%0954164%0954160%0954171%0954167%0954186%0954187" TargetMode="External"/><Relationship Id="rId166" Type="http://schemas.openxmlformats.org/officeDocument/2006/relationships/hyperlink" Target="http://centrolit.kulichki.com/centrolit/cgi/br_grade.cgi?grade=54209&amp;offset=16507132&amp;nooc=" TargetMode="External"/><Relationship Id="rId187" Type="http://schemas.openxmlformats.org/officeDocument/2006/relationships/hyperlink" Target="http://centrolit.kulichki.com/centrolit/cgi/br_grade.cgi?grade=54194&amp;offset=16502894&amp;near=-1&amp;nooc=" TargetMode="External"/><Relationship Id="rId1" Type="http://schemas.openxmlformats.org/officeDocument/2006/relationships/hyperlink" Target="http://centrolit.kulichki.com/centrolit/cgi/br_grade.cgi?grade=54030&amp;offset=16436494&amp;nooc=" TargetMode="External"/><Relationship Id="rId212" Type="http://schemas.openxmlformats.org/officeDocument/2006/relationships/hyperlink" Target="http://centrolit.kulichki.com/centrolit/cgi/br_grade.cgi?grade=54150&amp;offset=16485639&amp;nooc=" TargetMode="External"/><Relationship Id="rId233" Type="http://schemas.openxmlformats.org/officeDocument/2006/relationships/hyperlink" Target="http://centrolit.kulichki.com/centrolit/cgi/br_grade.cgi?grade=54054&amp;offset=16444139&amp;nooc=" TargetMode="External"/><Relationship Id="rId254" Type="http://schemas.openxmlformats.org/officeDocument/2006/relationships/hyperlink" Target="http://centrolit.kulichki.net/centrolit/cgi/br_grade.cgi?grade=5406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centrolit.kulichki.com/centrolit/cgi/br_grade.cgi?grade=54194&amp;offset=16502894&amp;near=-1&amp;nooc=" TargetMode="External"/><Relationship Id="rId13" Type="http://schemas.openxmlformats.org/officeDocument/2006/relationships/hyperlink" Target="http://centrolit.kulichki.com/centrolit/cgi/br_grade.cgi?grade=54203&amp;offset=16505662&amp;near=-1&amp;nooc=" TargetMode="External"/><Relationship Id="rId3" Type="http://schemas.openxmlformats.org/officeDocument/2006/relationships/hyperlink" Target="http://centrolit.kulichki.com/centrolit/cgi/br_grade.cgi?grade=54185&amp;offset=16499438&amp;near=-1&amp;nooc=" TargetMode="External"/><Relationship Id="rId7" Type="http://schemas.openxmlformats.org/officeDocument/2006/relationships/hyperlink" Target="http://centrolit.kulichki.com/centrolit/cgi/br_grade.cgi?grade=54189&amp;offset=16501382&amp;nooc=" TargetMode="External"/><Relationship Id="rId12" Type="http://schemas.openxmlformats.org/officeDocument/2006/relationships/hyperlink" Target="http://centrolit.kulichki.com/centrolit/cgi/br_grade.cgi?grade=54202&amp;offset=16505112&amp;near=-1&amp;nooc=" TargetMode="External"/><Relationship Id="rId17" Type="http://schemas.openxmlformats.org/officeDocument/2006/relationships/printerSettings" Target="../printerSettings/printerSettings5.bin"/><Relationship Id="rId2" Type="http://schemas.openxmlformats.org/officeDocument/2006/relationships/hyperlink" Target="http://centrolit.kulichki.com/centrolit/cgi/br_grade.cgi?grade=54182&amp;offset=16498474&amp;near=-1&amp;nooc=" TargetMode="External"/><Relationship Id="rId16" Type="http://schemas.openxmlformats.org/officeDocument/2006/relationships/hyperlink" Target="http://centrolit.kulichki.com/centrolit/cgi/br_grade.cgi?grade=54209&amp;offset=16507132&amp;nooc=" TargetMode="External"/><Relationship Id="rId1" Type="http://schemas.openxmlformats.org/officeDocument/2006/relationships/hyperlink" Target="http://centrolit.kulichki.com/centrolit/cgi/br_grade.cgi?grade=54180&amp;offset=16497925&amp;near=-1&amp;nooc=" TargetMode="External"/><Relationship Id="rId6" Type="http://schemas.openxmlformats.org/officeDocument/2006/relationships/hyperlink" Target="http://centrolit.kulichki.com/centrolit/cgi/br_grade.cgi?grade=54188&amp;offset=16501060&amp;near=-1&amp;nooc=" TargetMode="External"/><Relationship Id="rId11" Type="http://schemas.openxmlformats.org/officeDocument/2006/relationships/hyperlink" Target="http://centrolit.kulichki.com/centrolit/cgi/br_grade.cgi?grade=54198&amp;offset=16503928&amp;near=-1&amp;nooc=" TargetMode="External"/><Relationship Id="rId5" Type="http://schemas.openxmlformats.org/officeDocument/2006/relationships/hyperlink" Target="http://centrolit.kulichki.com/centrolit/cgi/br_grade.cgi?grade=54187&amp;offset=16500804&amp;near=-1&amp;nooc=" TargetMode="External"/><Relationship Id="rId15" Type="http://schemas.openxmlformats.org/officeDocument/2006/relationships/hyperlink" Target="http://centrolit.kulichki.com/centrolit/cgi/br_grade.cgi?grade=54208&amp;offset=16506845&amp;near=-1&amp;nooc=" TargetMode="External"/><Relationship Id="rId10" Type="http://schemas.openxmlformats.org/officeDocument/2006/relationships/hyperlink" Target="http://centrolit.kulichki.com/centrolit/cgi/br_grade.cgi?grade=54196&amp;offset=16503528&amp;near=-1&amp;nooc=" TargetMode="External"/><Relationship Id="rId4" Type="http://schemas.openxmlformats.org/officeDocument/2006/relationships/hyperlink" Target="http://centrolit.kulichki.com/centrolit/cgi/br_grade.cgi?grade=54186&amp;offset=16499838&amp;near=-1&amp;nooc=" TargetMode="External"/><Relationship Id="rId9" Type="http://schemas.openxmlformats.org/officeDocument/2006/relationships/hyperlink" Target="http://centrolit.kulichki.com/centrolit/cgi/br_grade.cgi?grade=54195&amp;offset=16503173&amp;near=-1&amp;nooc=" TargetMode="External"/><Relationship Id="rId14" Type="http://schemas.openxmlformats.org/officeDocument/2006/relationships/hyperlink" Target="http://centrolit.kulichki.com/centrolit/cgi/br_grade.cgi?grade=54205&amp;offset=16506155&amp;near=-1&amp;nooc=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centrolit.kulichki.com/centrolit/cgi/br_grade.cgi?grade=54165&amp;offset=16492868&amp;nooc=" TargetMode="External"/><Relationship Id="rId13" Type="http://schemas.openxmlformats.org/officeDocument/2006/relationships/hyperlink" Target="http://centrolit.kulichki.com/centrolit/cgi/br_grade.cgi?grade=54170&amp;offset=16494791&amp;nooc=" TargetMode="External"/><Relationship Id="rId3" Type="http://schemas.openxmlformats.org/officeDocument/2006/relationships/hyperlink" Target="http://centrolit.kulichki.com/centrolit/cgi/br_grade.cgi?grade=54160&amp;offset=16490986&amp;nooc=" TargetMode="External"/><Relationship Id="rId7" Type="http://schemas.openxmlformats.org/officeDocument/2006/relationships/hyperlink" Target="http://centrolit.kulichki.com/centrolit/cgi/br_grade.cgi?grade=54164&amp;offset=16492215&amp;nooc=" TargetMode="External"/><Relationship Id="rId12" Type="http://schemas.openxmlformats.org/officeDocument/2006/relationships/hyperlink" Target="http://centrolit.kulichki.com/centrolit/cgi/br_grade.cgi?grade=54169&amp;offset=16494409&amp;nooc=" TargetMode="External"/><Relationship Id="rId17" Type="http://schemas.openxmlformats.org/officeDocument/2006/relationships/printerSettings" Target="../printerSettings/printerSettings6.bin"/><Relationship Id="rId2" Type="http://schemas.openxmlformats.org/officeDocument/2006/relationships/hyperlink" Target="http://centrolit.kulichki.com/centrolit/cgi/br_grade.cgi?grade=54159&amp;offset=16490679&amp;nooc=" TargetMode="External"/><Relationship Id="rId16" Type="http://schemas.openxmlformats.org/officeDocument/2006/relationships/hyperlink" Target="http://centrolit.kulichki.com/centrolit/cgi/br_grade.cgi?grade=54173&amp;offset=16495882&amp;nooc=" TargetMode="External"/><Relationship Id="rId1" Type="http://schemas.openxmlformats.org/officeDocument/2006/relationships/hyperlink" Target="http://centrolit.kulichki.com/centrolit/cgi/br_grade.cgi?grade=54155&amp;offset=16489027&amp;nooc=" TargetMode="External"/><Relationship Id="rId6" Type="http://schemas.openxmlformats.org/officeDocument/2006/relationships/hyperlink" Target="http://centrolit.kulichki.com/centrolit/cgi/br_grade.cgi?grade=54163&amp;offset=16491917&amp;nooc=" TargetMode="External"/><Relationship Id="rId11" Type="http://schemas.openxmlformats.org/officeDocument/2006/relationships/hyperlink" Target="http://centrolit.kulichki.com/centrolit/cgi/br_grade.cgi?grade=54168&amp;offset=16493770&amp;nooc=" TargetMode="External"/><Relationship Id="rId5" Type="http://schemas.openxmlformats.org/officeDocument/2006/relationships/hyperlink" Target="http://centrolit.kulichki.com/centrolit/cgi/br_grade.cgi?grade=54162&amp;offset=16491667&amp;nooc=" TargetMode="External"/><Relationship Id="rId15" Type="http://schemas.openxmlformats.org/officeDocument/2006/relationships/hyperlink" Target="http://centrolit.kulichki.com/centrolit/cgi/br_grade.cgi?grade=54172&amp;offset=16495526&amp;nooc=" TargetMode="External"/><Relationship Id="rId10" Type="http://schemas.openxmlformats.org/officeDocument/2006/relationships/hyperlink" Target="http://centrolit.kulichki.com/centrolit/cgi/br_grade.cgi?grade=54167&amp;offset=16493452&amp;nooc=" TargetMode="External"/><Relationship Id="rId4" Type="http://schemas.openxmlformats.org/officeDocument/2006/relationships/hyperlink" Target="http://centrolit.kulichki.com/centrolit/cgi/br_grade.cgi?grade=54161&amp;offset=16491353&amp;nooc=" TargetMode="External"/><Relationship Id="rId9" Type="http://schemas.openxmlformats.org/officeDocument/2006/relationships/hyperlink" Target="http://centrolit.kulichki.com/centrolit/cgi/br_grade.cgi?grade=54166&amp;offset=16493157&amp;nooc=" TargetMode="External"/><Relationship Id="rId14" Type="http://schemas.openxmlformats.org/officeDocument/2006/relationships/hyperlink" Target="http://centrolit.kulichki.com/centrolit/cgi/br_grade.cgi?grade=54171&amp;offset=16495263&amp;nooc=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centrolit.kulichki.com/centrolit/cgi/br_grade.cgi?grade=54140&amp;offset=16480836&amp;nooc=" TargetMode="External"/><Relationship Id="rId13" Type="http://schemas.openxmlformats.org/officeDocument/2006/relationships/hyperlink" Target="http://centrolit.kulichki.com/centrolit/cgi/br_grade.cgi?grade=54151&amp;offset=16486643&amp;nooc=" TargetMode="External"/><Relationship Id="rId3" Type="http://schemas.openxmlformats.org/officeDocument/2006/relationships/hyperlink" Target="http://centrolit.kulichki.com/centrolit/cgi/br_grade.cgi?grade=54134&amp;offset=16477272&amp;nooc=" TargetMode="External"/><Relationship Id="rId7" Type="http://schemas.openxmlformats.org/officeDocument/2006/relationships/hyperlink" Target="http://centrolit.kulichki.com/centrolit/cgi/br_grade.cgi?grade=54139&amp;offset=16480139&amp;nooc=" TargetMode="External"/><Relationship Id="rId12" Type="http://schemas.openxmlformats.org/officeDocument/2006/relationships/hyperlink" Target="http://centrolit.kulichki.com/centrolit/cgi/br_grade.cgi?grade=54150&amp;offset=16485639&amp;nooc=" TargetMode="External"/><Relationship Id="rId17" Type="http://schemas.openxmlformats.org/officeDocument/2006/relationships/printerSettings" Target="../printerSettings/printerSettings7.bin"/><Relationship Id="rId2" Type="http://schemas.openxmlformats.org/officeDocument/2006/relationships/hyperlink" Target="http://centrolit.kulichki.com/centrolit/cgi/br_grade.cgi?grade=54133&amp;offset=16476574&amp;nooc=" TargetMode="External"/><Relationship Id="rId16" Type="http://schemas.openxmlformats.org/officeDocument/2006/relationships/hyperlink" Target="http://centrolit.kulichki.com/centrolit/cgi/br_grade.cgi?grade=54154&amp;offset=16488422&amp;nooc=" TargetMode="External"/><Relationship Id="rId1" Type="http://schemas.openxmlformats.org/officeDocument/2006/relationships/hyperlink" Target="http://centrolit.kulichki.com/centrolit/cgi/br_grade.cgi?grade=54132&amp;offset=16476068&amp;nooc=" TargetMode="External"/><Relationship Id="rId6" Type="http://schemas.openxmlformats.org/officeDocument/2006/relationships/hyperlink" Target="http://centrolit.kulichki.com/centrolit/cgi/br_grade.cgi?grade=54138&amp;offset=16479454&amp;nooc=" TargetMode="External"/><Relationship Id="rId11" Type="http://schemas.openxmlformats.org/officeDocument/2006/relationships/hyperlink" Target="http://centrolit.kulichki.com/centrolit/cgi/br_grade.cgi?grade=54148&amp;offset=16484625&amp;nooc=" TargetMode="External"/><Relationship Id="rId5" Type="http://schemas.openxmlformats.org/officeDocument/2006/relationships/hyperlink" Target="http://centrolit.kulichki.com/centrolit/cgi/br_grade.cgi?grade=54137&amp;offset=16478791&amp;nooc=" TargetMode="External"/><Relationship Id="rId15" Type="http://schemas.openxmlformats.org/officeDocument/2006/relationships/hyperlink" Target="http://centrolit.kulichki.com/centrolit/cgi/br_grade.cgi?grade=54153&amp;offset=16487772&amp;nooc=" TargetMode="External"/><Relationship Id="rId10" Type="http://schemas.openxmlformats.org/officeDocument/2006/relationships/hyperlink" Target="http://centrolit.kulichki.com/centrolit/cgi/br_grade.cgi?grade=54147&amp;offset=16483942&amp;nooc=" TargetMode="External"/><Relationship Id="rId4" Type="http://schemas.openxmlformats.org/officeDocument/2006/relationships/hyperlink" Target="http://centrolit.kulichki.com/centrolit/cgi/br_grade.cgi?grade=54136&amp;offset=16478133&amp;nooc=" TargetMode="External"/><Relationship Id="rId9" Type="http://schemas.openxmlformats.org/officeDocument/2006/relationships/hyperlink" Target="http://centrolit.kulichki.com/centrolit/cgi/br_grade.cgi?grade=54145&amp;offset=16482896&amp;nooc=" TargetMode="External"/><Relationship Id="rId14" Type="http://schemas.openxmlformats.org/officeDocument/2006/relationships/hyperlink" Target="http://centrolit.kulichki.com/centrolit/cgi/br_grade.cgi?grade=54152&amp;offset=16487238&amp;nooc=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centrolit.kulichki.com/centrolit/cgi/br_grade.cgi?grade=54114&amp;offset=16470112&amp;nooc=" TargetMode="External"/><Relationship Id="rId13" Type="http://schemas.openxmlformats.org/officeDocument/2006/relationships/hyperlink" Target="http://centrolit.kulichki.com/centrolit/cgi/br_grade.cgi?grade=54125&amp;offset=16473970&amp;nooc=" TargetMode="External"/><Relationship Id="rId18" Type="http://schemas.openxmlformats.org/officeDocument/2006/relationships/printerSettings" Target="../printerSettings/printerSettings8.bin"/><Relationship Id="rId3" Type="http://schemas.openxmlformats.org/officeDocument/2006/relationships/hyperlink" Target="http://centrolit.kulichki.com/centrolit/cgi/br_grade.cgi?grade=54109&amp;offset=16468690&amp;nooc=" TargetMode="External"/><Relationship Id="rId7" Type="http://schemas.openxmlformats.org/officeDocument/2006/relationships/hyperlink" Target="http://centrolit.kulichki.com/centrolit/cgi/br_grade.cgi?grade=54113&amp;offset=16469845&amp;nooc=" TargetMode="External"/><Relationship Id="rId12" Type="http://schemas.openxmlformats.org/officeDocument/2006/relationships/hyperlink" Target="http://centrolit.kulichki.com/centrolit/cgi/br_grade.cgi?grade=54122&amp;offset=16473011&amp;nooc=" TargetMode="External"/><Relationship Id="rId17" Type="http://schemas.openxmlformats.org/officeDocument/2006/relationships/hyperlink" Target="http://centrolit.kulichki.com/centrolit/cgi/br_grade.cgi?grade=54131&amp;offset=16475779&amp;nooc=" TargetMode="External"/><Relationship Id="rId2" Type="http://schemas.openxmlformats.org/officeDocument/2006/relationships/hyperlink" Target="http://centrolit.kulichki.com/centrolit/cgi/br_grade.cgi?grade=54103&amp;offset=16466872&amp;nooc=" TargetMode="External"/><Relationship Id="rId16" Type="http://schemas.openxmlformats.org/officeDocument/2006/relationships/hyperlink" Target="http://centrolit.kulichki.com/centrolit/cgi/br_grade.cgi?grade=54129&amp;offset=16475196&amp;nooc=" TargetMode="External"/><Relationship Id="rId1" Type="http://schemas.openxmlformats.org/officeDocument/2006/relationships/hyperlink" Target="http://centrolit.kulichki.com/centrolit/cgi/br_grade.cgi?grade=54101&amp;offset=16465960&amp;nooc=" TargetMode="External"/><Relationship Id="rId6" Type="http://schemas.openxmlformats.org/officeDocument/2006/relationships/hyperlink" Target="http://centrolit.kulichki.com/centrolit/cgi/br_grade.cgi?grade=54112&amp;offset=16469544&amp;nooc=" TargetMode="External"/><Relationship Id="rId11" Type="http://schemas.openxmlformats.org/officeDocument/2006/relationships/hyperlink" Target="http://centrolit.kulichki.com/centrolit/cgi/br_grade.cgi?grade=54118&amp;offset=16471269&amp;nooc=" TargetMode="External"/><Relationship Id="rId5" Type="http://schemas.openxmlformats.org/officeDocument/2006/relationships/hyperlink" Target="http://centrolit.kulichki.com/centrolit/cgi/br_grade.cgi?grade=54111&amp;offset=16469270&amp;nooc=" TargetMode="External"/><Relationship Id="rId15" Type="http://schemas.openxmlformats.org/officeDocument/2006/relationships/hyperlink" Target="http://centrolit.kulichki.com/centrolit/cgi/br_grade.cgi?grade=54127&amp;offset=16474539&amp;nooc=" TargetMode="External"/><Relationship Id="rId10" Type="http://schemas.openxmlformats.org/officeDocument/2006/relationships/hyperlink" Target="http://centrolit.kulichki.com/centrolit/cgi/br_grade.cgi?grade=54117&amp;offset=16470963&amp;nooc=" TargetMode="External"/><Relationship Id="rId4" Type="http://schemas.openxmlformats.org/officeDocument/2006/relationships/hyperlink" Target="http://centrolit.kulichki.com/centrolit/cgi/br_grade.cgi?grade=54110&amp;offset=16469020&amp;nooc=" TargetMode="External"/><Relationship Id="rId9" Type="http://schemas.openxmlformats.org/officeDocument/2006/relationships/hyperlink" Target="http://centrolit.kulichki.com/centrolit/cgi/br_grade.cgi?grade=54116&amp;offset=16470696&amp;nooc=" TargetMode="External"/><Relationship Id="rId14" Type="http://schemas.openxmlformats.org/officeDocument/2006/relationships/hyperlink" Target="http://centrolit.kulichki.com/centrolit/cgi/br_grade.cgi?grade=54126&amp;offset=16474251&amp;nooc=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centrolit.kulichki.com/centrolit/cgi/br_grade.cgi?grade=54087&amp;offset=16460825&amp;nooc=" TargetMode="External"/><Relationship Id="rId13" Type="http://schemas.openxmlformats.org/officeDocument/2006/relationships/hyperlink" Target="http://centrolit.kulichki.com/centrolit/cgi/br_grade.cgi?grade=54097&amp;offset=16464345&amp;near=-1&amp;nooc=" TargetMode="External"/><Relationship Id="rId18" Type="http://schemas.openxmlformats.org/officeDocument/2006/relationships/hyperlink" Target="http://centrolit.kulichki.com/centrolit/cgi/br_grade.cgi?grade=54096&amp;offset=16463958&amp;near=-1&amp;nooc=" TargetMode="External"/><Relationship Id="rId3" Type="http://schemas.openxmlformats.org/officeDocument/2006/relationships/hyperlink" Target="http://centrolit.kulichki.com/centrolit/cgi/br_grade.cgi?grade=54076&amp;offset=16456880&amp;nooc=" TargetMode="External"/><Relationship Id="rId7" Type="http://schemas.openxmlformats.org/officeDocument/2006/relationships/hyperlink" Target="http://centrolit.kulichki.com/centrolit/cgi/br_grade.cgi?grade=54085&amp;offset=16460180&amp;nooc=" TargetMode="External"/><Relationship Id="rId12" Type="http://schemas.openxmlformats.org/officeDocument/2006/relationships/hyperlink" Target="http://centrolit.kulichki.com/centrolit/cgi/br_grade.cgi?grade=54094&amp;offset=16463360&amp;nooc=" TargetMode="External"/><Relationship Id="rId17" Type="http://schemas.openxmlformats.org/officeDocument/2006/relationships/hyperlink" Target="http://centrolit.kulichki.com/centrolit/cgi/br_grade.cgi?grade=54102&amp;offset=16466261&amp;nooc=" TargetMode="External"/><Relationship Id="rId2" Type="http://schemas.openxmlformats.org/officeDocument/2006/relationships/hyperlink" Target="http://centrolit.kulichki.com/centrolit/cgi/br_grade.cgi?grade=54075&amp;offset=16456409&amp;nooc=" TargetMode="External"/><Relationship Id="rId16" Type="http://schemas.openxmlformats.org/officeDocument/2006/relationships/hyperlink" Target="http://centrolit.kulichki.com/centrolit/cgi/br_grade.cgi?grade=54100&amp;offset=16465581&amp;nooc=" TargetMode="External"/><Relationship Id="rId1" Type="http://schemas.openxmlformats.org/officeDocument/2006/relationships/hyperlink" Target="http://centrolit.kulichki.com/centrolit/cgi/br_grade.cgi?grade=54074&amp;offset=16455966&amp;nooc=" TargetMode="External"/><Relationship Id="rId6" Type="http://schemas.openxmlformats.org/officeDocument/2006/relationships/hyperlink" Target="http://centrolit.kulichki.com/centrolit/cgi/br_grade.cgi?grade=54084&amp;offset=16459801&amp;nooc=" TargetMode="External"/><Relationship Id="rId11" Type="http://schemas.openxmlformats.org/officeDocument/2006/relationships/hyperlink" Target="http://centrolit.kulichki.com/centrolit/cgi/br_grade.cgi?grade=54091&amp;offset=16462334&amp;nooc=" TargetMode="External"/><Relationship Id="rId5" Type="http://schemas.openxmlformats.org/officeDocument/2006/relationships/hyperlink" Target="http://centrolit.kulichki.com/centrolit/cgi/br_grade.cgi?grade=54082&amp;offset=16459085&amp;nooc=" TargetMode="External"/><Relationship Id="rId15" Type="http://schemas.openxmlformats.org/officeDocument/2006/relationships/hyperlink" Target="http://centrolit.kulichki.com/centrolit/cgi/br_grade.cgi?grade=54099&amp;offset=16465112&amp;nooc=" TargetMode="External"/><Relationship Id="rId10" Type="http://schemas.openxmlformats.org/officeDocument/2006/relationships/hyperlink" Target="http://centrolit.kulichki.com/centrolit/cgi/br_grade.cgi?grade=54089&amp;offset=16461662&amp;nooc=" TargetMode="External"/><Relationship Id="rId19" Type="http://schemas.openxmlformats.org/officeDocument/2006/relationships/printerSettings" Target="../printerSettings/printerSettings9.bin"/><Relationship Id="rId4" Type="http://schemas.openxmlformats.org/officeDocument/2006/relationships/hyperlink" Target="http://centrolit.kulichki.com/centrolit/cgi/br_grade.cgi?grade=54081&amp;offset=16458600&amp;nooc=" TargetMode="External"/><Relationship Id="rId9" Type="http://schemas.openxmlformats.org/officeDocument/2006/relationships/hyperlink" Target="http://centrolit.kulichki.com/centrolit/cgi/br_grade.cgi?grade=54088&amp;offset=16461250&amp;nooc=" TargetMode="External"/><Relationship Id="rId14" Type="http://schemas.openxmlformats.org/officeDocument/2006/relationships/hyperlink" Target="http://centrolit.kulichki.com/centrolit/cgi/br_grade.cgi?grade=54098&amp;offset=16464703&amp;nooc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zoomScale="90" zoomScaleNormal="90" workbookViewId="0">
      <selection activeCell="N7" sqref="N7"/>
    </sheetView>
  </sheetViews>
  <sheetFormatPr defaultRowHeight="15"/>
  <cols>
    <col min="1" max="1" width="11.28515625" style="42" bestFit="1" customWidth="1"/>
    <col min="2" max="2" width="17.5703125" style="42" customWidth="1"/>
    <col min="3" max="9" width="10.7109375" style="42" customWidth="1"/>
    <col min="10" max="10" width="12.140625" style="42" customWidth="1"/>
    <col min="11" max="16384" width="9.140625" style="42"/>
  </cols>
  <sheetData>
    <row r="1" spans="1:13" ht="30.75" customHeight="1">
      <c r="A1" s="110" t="s">
        <v>23</v>
      </c>
      <c r="B1" s="111" t="s">
        <v>148</v>
      </c>
      <c r="C1" s="41" t="s">
        <v>26</v>
      </c>
      <c r="D1" s="41" t="s">
        <v>27</v>
      </c>
      <c r="E1" s="41" t="s">
        <v>25</v>
      </c>
      <c r="F1" s="41" t="s">
        <v>28</v>
      </c>
      <c r="G1" s="41" t="s">
        <v>29</v>
      </c>
      <c r="H1" s="41" t="s">
        <v>30</v>
      </c>
      <c r="I1" s="41" t="s">
        <v>31</v>
      </c>
      <c r="J1" s="112" t="s">
        <v>110</v>
      </c>
    </row>
    <row r="2" spans="1:13" ht="75" customHeight="1">
      <c r="A2" s="110"/>
      <c r="B2" s="110"/>
      <c r="C2" s="41" t="s">
        <v>32</v>
      </c>
      <c r="D2" s="41" t="s">
        <v>33</v>
      </c>
      <c r="E2" s="41" t="s">
        <v>40</v>
      </c>
      <c r="F2" s="41" t="s">
        <v>34</v>
      </c>
      <c r="G2" s="41" t="s">
        <v>35</v>
      </c>
      <c r="H2" s="41" t="s">
        <v>36</v>
      </c>
      <c r="I2" s="41" t="s">
        <v>36</v>
      </c>
      <c r="J2" s="113"/>
    </row>
    <row r="3" spans="1:13">
      <c r="A3" s="108" t="s">
        <v>37</v>
      </c>
      <c r="B3" s="76" t="s">
        <v>135</v>
      </c>
      <c r="C3" s="43">
        <v>54034</v>
      </c>
      <c r="D3" s="43">
        <v>54061</v>
      </c>
      <c r="E3" s="44">
        <v>54085</v>
      </c>
      <c r="F3" s="101">
        <v>54112</v>
      </c>
      <c r="G3" s="101">
        <v>54138</v>
      </c>
      <c r="H3" s="101">
        <v>51465</v>
      </c>
      <c r="I3" s="44">
        <v>54188</v>
      </c>
      <c r="J3" s="100">
        <v>1</v>
      </c>
    </row>
    <row r="4" spans="1:13" ht="15" customHeight="1">
      <c r="A4" s="108" t="s">
        <v>18</v>
      </c>
      <c r="B4" s="76" t="s">
        <v>134</v>
      </c>
      <c r="C4" s="43">
        <v>54045</v>
      </c>
      <c r="D4" s="102">
        <v>54062</v>
      </c>
      <c r="E4" s="44">
        <v>54097</v>
      </c>
      <c r="F4" s="101">
        <v>54125</v>
      </c>
      <c r="G4" s="101">
        <v>54148</v>
      </c>
      <c r="H4" s="44">
        <v>51464</v>
      </c>
      <c r="I4" s="44">
        <v>54194</v>
      </c>
      <c r="J4" s="99">
        <v>2</v>
      </c>
    </row>
    <row r="5" spans="1:13">
      <c r="A5" s="108" t="s">
        <v>14</v>
      </c>
      <c r="B5" s="76" t="s">
        <v>139</v>
      </c>
      <c r="C5" s="102">
        <v>54040</v>
      </c>
      <c r="D5" s="43">
        <v>54069</v>
      </c>
      <c r="E5" s="101">
        <v>54089</v>
      </c>
      <c r="F5" s="44">
        <v>54122</v>
      </c>
      <c r="G5" s="41" t="s">
        <v>39</v>
      </c>
      <c r="H5" s="41" t="s">
        <v>39</v>
      </c>
      <c r="I5" s="101">
        <v>54196</v>
      </c>
      <c r="J5" s="99">
        <v>3</v>
      </c>
    </row>
    <row r="6" spans="1:13" ht="15" customHeight="1">
      <c r="A6" s="108" t="s">
        <v>15</v>
      </c>
      <c r="B6" s="76" t="s">
        <v>132</v>
      </c>
      <c r="C6" s="43">
        <v>54042</v>
      </c>
      <c r="D6" s="102">
        <v>54064</v>
      </c>
      <c r="E6" s="44">
        <v>54081</v>
      </c>
      <c r="F6" s="44">
        <v>54114</v>
      </c>
      <c r="G6" s="44">
        <v>54140</v>
      </c>
      <c r="H6" s="101">
        <v>51463</v>
      </c>
      <c r="I6" s="107">
        <v>54195</v>
      </c>
      <c r="J6" s="99">
        <v>4</v>
      </c>
      <c r="M6" s="106"/>
    </row>
    <row r="7" spans="1:13">
      <c r="A7" s="108" t="s">
        <v>10</v>
      </c>
      <c r="B7" s="76" t="s">
        <v>141</v>
      </c>
      <c r="C7" s="102">
        <v>54032</v>
      </c>
      <c r="D7" s="102">
        <v>54060</v>
      </c>
      <c r="E7" s="44">
        <v>54087</v>
      </c>
      <c r="F7" s="44">
        <v>54118</v>
      </c>
      <c r="G7" s="44">
        <v>54145</v>
      </c>
      <c r="H7" s="44">
        <v>54159</v>
      </c>
      <c r="I7" s="101">
        <v>54186</v>
      </c>
      <c r="J7" s="99">
        <v>5</v>
      </c>
    </row>
    <row r="8" spans="1:13">
      <c r="A8" s="108" t="s">
        <v>12</v>
      </c>
      <c r="B8" s="76" t="s">
        <v>144</v>
      </c>
      <c r="C8" s="43">
        <v>54035</v>
      </c>
      <c r="D8" s="102">
        <v>54067</v>
      </c>
      <c r="E8" s="44">
        <v>54099</v>
      </c>
      <c r="F8" s="44">
        <v>54129</v>
      </c>
      <c r="G8" s="101">
        <v>54150</v>
      </c>
      <c r="H8" s="101">
        <v>54173</v>
      </c>
      <c r="I8" s="44">
        <v>54209</v>
      </c>
      <c r="J8" s="99">
        <v>6</v>
      </c>
    </row>
    <row r="9" spans="1:13">
      <c r="A9" s="108" t="s">
        <v>8</v>
      </c>
      <c r="B9" s="76" t="s">
        <v>138</v>
      </c>
      <c r="C9" s="102">
        <v>54030</v>
      </c>
      <c r="D9" s="43">
        <v>54056</v>
      </c>
      <c r="E9" s="44">
        <v>54074</v>
      </c>
      <c r="F9" s="44">
        <v>54103</v>
      </c>
      <c r="G9" s="101">
        <v>54133</v>
      </c>
      <c r="H9" s="44">
        <v>54160</v>
      </c>
      <c r="I9" s="101">
        <v>54202</v>
      </c>
      <c r="J9" s="99">
        <v>7</v>
      </c>
    </row>
    <row r="10" spans="1:13">
      <c r="A10" s="108" t="s">
        <v>6</v>
      </c>
      <c r="B10" s="76" t="s">
        <v>140</v>
      </c>
      <c r="C10" s="43">
        <v>54027</v>
      </c>
      <c r="D10" s="102">
        <v>54054</v>
      </c>
      <c r="E10" s="101">
        <v>54084</v>
      </c>
      <c r="F10" s="101">
        <v>54109</v>
      </c>
      <c r="G10" s="44">
        <v>54132</v>
      </c>
      <c r="H10" s="44">
        <v>54162</v>
      </c>
      <c r="I10" s="44">
        <v>54189</v>
      </c>
      <c r="J10" s="99">
        <v>8</v>
      </c>
    </row>
    <row r="11" spans="1:13">
      <c r="A11" s="108" t="s">
        <v>4</v>
      </c>
      <c r="B11" s="76" t="s">
        <v>145</v>
      </c>
      <c r="C11" s="43">
        <v>54024</v>
      </c>
      <c r="D11" s="102">
        <v>54065</v>
      </c>
      <c r="E11" s="44">
        <v>54094</v>
      </c>
      <c r="F11" s="44">
        <v>54126</v>
      </c>
      <c r="G11" s="101">
        <v>54134</v>
      </c>
      <c r="H11" s="44">
        <v>54170</v>
      </c>
      <c r="I11" s="101">
        <v>54208</v>
      </c>
      <c r="J11" s="99">
        <v>9</v>
      </c>
    </row>
    <row r="12" spans="1:13">
      <c r="A12" s="108" t="s">
        <v>7</v>
      </c>
      <c r="B12" s="76" t="s">
        <v>146</v>
      </c>
      <c r="C12" s="43">
        <v>54028</v>
      </c>
      <c r="D12" s="102">
        <v>54068</v>
      </c>
      <c r="E12" s="44">
        <v>54100</v>
      </c>
      <c r="F12" s="44">
        <v>54111</v>
      </c>
      <c r="G12" s="101">
        <v>54151</v>
      </c>
      <c r="H12" s="44">
        <v>51467</v>
      </c>
      <c r="I12" s="101">
        <v>54198</v>
      </c>
      <c r="J12" s="99">
        <v>10</v>
      </c>
    </row>
    <row r="13" spans="1:13">
      <c r="A13" s="108" t="s">
        <v>38</v>
      </c>
      <c r="B13" s="76" t="s">
        <v>137</v>
      </c>
      <c r="C13" s="41" t="s">
        <v>39</v>
      </c>
      <c r="D13" s="102">
        <v>54071</v>
      </c>
      <c r="E13" s="101">
        <v>54096</v>
      </c>
      <c r="F13" s="44">
        <v>54110</v>
      </c>
      <c r="G13" s="101">
        <v>54154</v>
      </c>
      <c r="H13" s="41" t="s">
        <v>39</v>
      </c>
      <c r="I13" s="41" t="s">
        <v>39</v>
      </c>
      <c r="J13" s="99">
        <v>11</v>
      </c>
    </row>
    <row r="14" spans="1:13">
      <c r="A14" s="108" t="s">
        <v>17</v>
      </c>
      <c r="B14" s="76" t="s">
        <v>147</v>
      </c>
      <c r="C14" s="43">
        <v>54044</v>
      </c>
      <c r="D14" s="44">
        <v>54073</v>
      </c>
      <c r="E14" s="101">
        <v>54098</v>
      </c>
      <c r="F14" s="44">
        <v>54131</v>
      </c>
      <c r="G14" s="101">
        <v>54153</v>
      </c>
      <c r="H14" s="101">
        <v>54171</v>
      </c>
      <c r="I14" s="44">
        <v>54203</v>
      </c>
      <c r="J14" s="99">
        <v>12</v>
      </c>
      <c r="L14" s="46"/>
    </row>
    <row r="15" spans="1:13">
      <c r="A15" s="108" t="s">
        <v>13</v>
      </c>
      <c r="B15" s="76" t="s">
        <v>136</v>
      </c>
      <c r="C15" s="102">
        <v>54039</v>
      </c>
      <c r="D15" s="102">
        <v>54066</v>
      </c>
      <c r="E15" s="101">
        <v>54091</v>
      </c>
      <c r="F15" s="44">
        <v>54117</v>
      </c>
      <c r="G15" s="44">
        <v>54147</v>
      </c>
      <c r="H15" s="44">
        <v>54172</v>
      </c>
      <c r="I15" s="41" t="s">
        <v>39</v>
      </c>
      <c r="J15" s="99">
        <v>13</v>
      </c>
    </row>
    <row r="16" spans="1:13">
      <c r="A16" s="108" t="s">
        <v>1</v>
      </c>
      <c r="B16" s="76" t="s">
        <v>151</v>
      </c>
      <c r="C16" s="43">
        <v>54018</v>
      </c>
      <c r="D16" s="102">
        <v>54048</v>
      </c>
      <c r="E16" s="101">
        <v>54102</v>
      </c>
      <c r="F16" s="44">
        <v>54116</v>
      </c>
      <c r="G16" s="44">
        <v>54152</v>
      </c>
      <c r="H16" s="44">
        <v>54168</v>
      </c>
      <c r="I16" s="101">
        <v>54187</v>
      </c>
      <c r="J16" s="99">
        <v>14</v>
      </c>
    </row>
    <row r="17" spans="1:10">
      <c r="A17" s="108" t="s">
        <v>3</v>
      </c>
      <c r="B17" s="76" t="s">
        <v>142</v>
      </c>
      <c r="C17" s="102">
        <v>54020</v>
      </c>
      <c r="D17" s="102">
        <v>54057</v>
      </c>
      <c r="E17" s="44">
        <v>54076</v>
      </c>
      <c r="F17" s="101">
        <v>54101</v>
      </c>
      <c r="G17" s="44">
        <v>54137</v>
      </c>
      <c r="H17" s="44">
        <v>54161</v>
      </c>
      <c r="I17" s="44">
        <v>54182</v>
      </c>
      <c r="J17" s="99">
        <v>15</v>
      </c>
    </row>
    <row r="18" spans="1:10">
      <c r="A18" s="108" t="s">
        <v>9</v>
      </c>
      <c r="B18" s="76" t="s">
        <v>131</v>
      </c>
      <c r="C18" s="102">
        <v>54033</v>
      </c>
      <c r="D18" s="101">
        <v>54072</v>
      </c>
      <c r="E18" s="44">
        <v>54088</v>
      </c>
      <c r="F18" s="41" t="s">
        <v>39</v>
      </c>
      <c r="G18" s="41" t="s">
        <v>39</v>
      </c>
      <c r="H18" s="101">
        <v>54169</v>
      </c>
      <c r="I18" s="44">
        <v>54205</v>
      </c>
      <c r="J18" s="99">
        <v>16</v>
      </c>
    </row>
    <row r="19" spans="1:10">
      <c r="A19" s="108" t="s">
        <v>16</v>
      </c>
      <c r="B19" s="76" t="s">
        <v>143</v>
      </c>
      <c r="C19" s="43">
        <v>54043</v>
      </c>
      <c r="D19" s="102">
        <v>54051</v>
      </c>
      <c r="E19" s="101">
        <v>54082</v>
      </c>
      <c r="F19" s="44">
        <v>54113</v>
      </c>
      <c r="G19" s="101">
        <v>54139</v>
      </c>
      <c r="H19" s="44">
        <v>54166</v>
      </c>
      <c r="I19" s="44">
        <v>54185</v>
      </c>
      <c r="J19" s="99">
        <v>17</v>
      </c>
    </row>
    <row r="20" spans="1:10">
      <c r="A20" s="108" t="s">
        <v>5</v>
      </c>
      <c r="B20" s="76" t="s">
        <v>149</v>
      </c>
      <c r="C20" s="43">
        <v>54025</v>
      </c>
      <c r="D20" s="102">
        <v>54053</v>
      </c>
      <c r="E20" s="101">
        <v>54075</v>
      </c>
      <c r="F20" s="101">
        <v>54127</v>
      </c>
      <c r="G20" s="44">
        <v>54136</v>
      </c>
      <c r="H20" s="44">
        <v>54155</v>
      </c>
      <c r="I20" s="44">
        <v>54180</v>
      </c>
      <c r="J20" s="99">
        <v>18</v>
      </c>
    </row>
    <row r="21" spans="1:10">
      <c r="A21" s="109" t="s">
        <v>2</v>
      </c>
      <c r="B21" s="104" t="s">
        <v>133</v>
      </c>
      <c r="C21" s="105">
        <v>54019</v>
      </c>
      <c r="D21" s="105">
        <v>54070</v>
      </c>
      <c r="E21" s="103" t="s">
        <v>39</v>
      </c>
      <c r="F21" s="103" t="s">
        <v>39</v>
      </c>
      <c r="G21" s="103" t="s">
        <v>39</v>
      </c>
      <c r="H21" s="103" t="s">
        <v>39</v>
      </c>
      <c r="I21" s="114" t="s">
        <v>154</v>
      </c>
      <c r="J21" s="115"/>
    </row>
  </sheetData>
  <mergeCells count="4">
    <mergeCell ref="A1:A2"/>
    <mergeCell ref="B1:B2"/>
    <mergeCell ref="J1:J2"/>
    <mergeCell ref="I21:J21"/>
  </mergeCells>
  <phoneticPr fontId="0" type="noConversion"/>
  <hyperlinks>
    <hyperlink ref="C16" r:id="rId1" display="http://centrolit.kulichki.com/centrolit/cgi/br_grade.cgi?grade=54018&amp;offset=16433096&amp;nooc="/>
    <hyperlink ref="C21" r:id="rId2" display="http://centrolit.kulichki.com/centrolit/cgi/br_grade.cgi?grade=54019&amp;offset=16433409&amp;nooc="/>
    <hyperlink ref="C17" r:id="rId3" display="http://centrolit.kulichki.com/centrolit/cgi/br_grade.cgi?grade=54020&amp;offset=16433651&amp;nooc="/>
    <hyperlink ref="C11" r:id="rId4" display="http://centrolit.kulichki.com/centrolit/cgi/br_grade.cgi?grade=54024&amp;offset=16434808&amp;nooc="/>
    <hyperlink ref="C20" r:id="rId5" display="http://centrolit.kulichki.com/centrolit/cgi/br_grade.cgi?grade=54025&amp;offset=16435072&amp;nooc="/>
    <hyperlink ref="C10" r:id="rId6" display="http://centrolit.kulichki.com/centrolit/cgi/br_grade.cgi?grade=54027&amp;offset=16435699&amp;nooc="/>
    <hyperlink ref="C12" r:id="rId7" display="http://centrolit.kulichki.com/centrolit/cgi/br_grade.cgi?grade=54028&amp;offset=16435953&amp;nooc="/>
    <hyperlink ref="C9" r:id="rId8" display="http://centrolit.kulichki.com/centrolit/cgi/br_grade.cgi?grade=54030&amp;offset=16436494&amp;nooc="/>
    <hyperlink ref="C7" r:id="rId9" display="http://centrolit.kulichki.com/centrolit/cgi/br_grade.cgi?grade=54032&amp;offset=16437028&amp;nooc="/>
    <hyperlink ref="C18" r:id="rId10" display="http://centrolit.kulichki.com/centrolit/cgi/br_grade.cgi?grade=54033&amp;offset=16437329&amp;nooc="/>
    <hyperlink ref="C3" r:id="rId11" display="http://centrolit.kulichki.com/centrolit/cgi/br_grade.cgi?grade=54034&amp;offset=16437640&amp;nooc="/>
    <hyperlink ref="C8" r:id="rId12" display="http://centrolit.kulichki.com/centrolit/cgi/br_grade.cgi?grade=54035&amp;offset=16437904&amp;nooc="/>
    <hyperlink ref="C15" r:id="rId13" display="http://centrolit.kulichki.com/centrolit/cgi/br_grade.cgi?grade=54039&amp;offset=16439279&amp;nooc="/>
    <hyperlink ref="C5" r:id="rId14" display="http://centrolit.kulichki.com/centrolit/cgi/br_grade.cgi?grade=54040&amp;offset=16439560&amp;nooc="/>
    <hyperlink ref="C6" r:id="rId15" display="http://centrolit.kulichki.com/centrolit/cgi/br_grade.cgi?grade=54042&amp;offset=16440127&amp;nooc="/>
    <hyperlink ref="C19" r:id="rId16" display="http://centrolit.kulichki.com/centrolit/cgi/br_grade.cgi?grade=54043&amp;offset=16440427&amp;nooc="/>
    <hyperlink ref="C14" r:id="rId17" display="http://centrolit.kulichki.com/centrolit/cgi/br_grade.cgi?grade=54044&amp;offset=16440719&amp;nooc="/>
    <hyperlink ref="C4" r:id="rId18" display="http://centrolit.kulichki.com/centrolit/cgi/br_grade.cgi?grade=54045&amp;offset=16441011&amp;nooc="/>
    <hyperlink ref="D16" r:id="rId19" display="http://centrolit.kulichki.com/centrolit/cgi/br_grade.cgi?grade=54048&amp;offset=16441824&amp;nooc="/>
    <hyperlink ref="D19" r:id="rId20" display="http://centrolit.kulichki.com/centrolit/cgi/br_grade.cgi?grade=54051&amp;offset=16443081&amp;nooc="/>
    <hyperlink ref="D20" r:id="rId21" display="http://centrolit.kulichki.com/centrolit/cgi/br_grade.cgi?grade=54053&amp;offset=16443658&amp;nooc="/>
    <hyperlink ref="D10" r:id="rId22" display="http://centrolit.kulichki.com/centrolit/cgi/br_grade.cgi?grade=54054&amp;offset=16444139&amp;nooc="/>
    <hyperlink ref="D9" r:id="rId23" display="http://centrolit.kulichki.com/centrolit/cgi/br_grade.cgi?grade=54056&amp;offset=16444835&amp;nooc="/>
    <hyperlink ref="D17" r:id="rId24" display="http://centrolit.kulichki.com/centrolit/cgi/br_grade.cgi?grade=54057&amp;offset=16445238&amp;nooc="/>
    <hyperlink ref="D7" r:id="rId25" display="http://centrolit.kulichki.com/centrolit/cgi/br_grade.cgi?grade=54060&amp;offset=16446419&amp;nooc="/>
    <hyperlink ref="D3" r:id="rId26" display="http://centrolit.kulichki.com/centrolit/cgi/br_grade.cgi?grade=54061&amp;offset=16447408&amp;nooc="/>
    <hyperlink ref="D15" r:id="rId27" display="http://centrolit.kulichki.com/centrolit/cgi/br_grade.cgi?grade=54066&amp;offset=16450336&amp;nooc="/>
    <hyperlink ref="D11" r:id="rId28" display="http://centrolit.kulichki.com/centrolit/cgi/br_grade.cgi?grade=54065&amp;offset=16449791&amp;nooc="/>
    <hyperlink ref="D6" r:id="rId29" display="http://centrolit.kulichki.com/centrolit/cgi/br_grade.cgi?grade=54064&amp;offset=16449389&amp;nooc="/>
    <hyperlink ref="D4" r:id="rId30" display="http://centrolit.kulichki.com/centrolit/cgi/br_grade.cgi?grade=54062&amp;offset=16448258&amp;nooc="/>
    <hyperlink ref="D8" r:id="rId31" display="http://centrolit.kulichki.net/centrolit/cgi/br_grade.cgi?grade=54067"/>
    <hyperlink ref="D12" r:id="rId32" display="http://centrolit.kulichki.com/centrolit/cgi/br_grade.cgi?eval=1&amp;grade=54068&amp;offset=16452563"/>
    <hyperlink ref="D5" r:id="rId33" display="http://centrolit.kulichki.com/centrolit/cgi/br_grade.cgi?eval=1&amp;grade=54069&amp;offset=16452928"/>
    <hyperlink ref="D21" r:id="rId34" display="http://centrolit.kulichki.com/centrolit/cgi/br_grade.cgi?eval=1&amp;grade=54070&amp;offset=16453350"/>
    <hyperlink ref="D13" r:id="rId35" display="http://centrolit.kulichki.com/centrolit/cgi/br_grade.cgi?grade=54071&amp;offset=16453763&amp;nooc="/>
    <hyperlink ref="D18" r:id="rId36" display="http://centrolit.kulichki.com/centrolit/cgi/br_grade.cgi?grade=54072&amp;censor="/>
    <hyperlink ref="D14" r:id="rId37" display="http://centrolit.kulichki.com/centrolit/cgi/br_grade.cgi?eval=1&amp;grade=54073&amp;offset=16455540"/>
    <hyperlink ref="E9" r:id="rId38" display="http://centrolit.kulichki.com/centrolit/cgi/br_grade.cgi?grade=54074&amp;offset=16455966&amp;nooc="/>
    <hyperlink ref="E20" r:id="rId39" display="http://centrolit.kulichki.com/centrolit/cgi/br_grade.cgi?grade=54075&amp;offset=16456409&amp;nooc="/>
    <hyperlink ref="E17" r:id="rId40" display="http://centrolit.kulichki.com/centrolit/cgi/br_grade.cgi?grade=54076&amp;offset=16456880&amp;nooc="/>
    <hyperlink ref="E6" r:id="rId41" display="http://centrolit.kulichki.com/centrolit/cgi/br_grade.cgi?grade=54081&amp;offset=16458600&amp;nooc="/>
    <hyperlink ref="E19" r:id="rId42" display="http://centrolit.kulichki.com/centrolit/cgi/br_grade.cgi?grade=54082&amp;offset=16459085&amp;nooc="/>
    <hyperlink ref="E10" r:id="rId43" display="http://centrolit.kulichki.com/centrolit/cgi/br_grade.cgi?grade=54084&amp;offset=16459801&amp;nooc="/>
    <hyperlink ref="E3" r:id="rId44" display="http://centrolit.kulichki.com/centrolit/cgi/br_grade.cgi?grade=54085&amp;offset=16460180&amp;nooc="/>
    <hyperlink ref="E7" r:id="rId45" display="http://centrolit.kulichki.net/centrolit/cgi/br_grade.cgi?grade=54087&amp;offset=16460825&amp;nooc="/>
    <hyperlink ref="E18" r:id="rId46" display="http://centrolit.kulichki.net/centrolit/cgi/br_grade.cgi?grade=54088&amp;offset=16461250&amp;nooc="/>
    <hyperlink ref="E5" r:id="rId47" display="http://centrolit.kulichki.com/centrolit/cgi/br_grade.cgi?eval=1&amp;grade=54089&amp;offset=16461662"/>
    <hyperlink ref="E15" r:id="rId48" display="http://centrolit.kulichki.com/centrolit/cgi/br_grade.cgi?eval=1&amp;grade=54091&amp;offset=16462334"/>
    <hyperlink ref="E11" r:id="rId49" display="http://centrolit.kulichki.com/centrolit/cgi/br_grade.cgi?eval=1&amp;grade=54094&amp;offset=16463360"/>
    <hyperlink ref="E13" r:id="rId50" display="http://centrolit.kulichki.net/centrolit/cgi/br_grade.cgi?grade=54096&amp;offset=16463958&amp;nooc="/>
    <hyperlink ref="E4" r:id="rId51" display="http://centrolit.kulichki.net/centrolit/cgi/br_grade.cgi?grade=54097&amp;offset=16464345&amp;nooc="/>
    <hyperlink ref="E14" r:id="rId52" display="http://centrolit.kulichki.net/centrolit/cgi/br_grade.cgi?grade=54098&amp;offset=16464703&amp;nooc="/>
    <hyperlink ref="E8" r:id="rId53" display="http://centrolit.kulichki.net/centrolit/cgi/br_grade.cgi?grade=54099&amp;offset=16465112&amp;nooc="/>
    <hyperlink ref="E12" r:id="rId54" display="http://centrolit.kulichki.com/centrolit/cgi/br_grade.cgi?eval=1&amp;grade=54100&amp;offset=16465581"/>
    <hyperlink ref="E16" r:id="rId55" display="http://centrolit.kulichki.com/centrolit/cgi/br_grade.cgi?eval=1&amp;grade=54102&amp;offset=16466261"/>
    <hyperlink ref="F17" r:id="rId56" display="http://centrolit.kulichki.com/centrolit/cgi/br_grade.cgi?eval=1&amp;grade=54101&amp;offset=16465960"/>
    <hyperlink ref="F9" r:id="rId57" display="http://centrolit.kulichki.com/centrolit/cgi/br_grade.cgi?eval=1&amp;grade=54103&amp;offset=16466872"/>
    <hyperlink ref="F10" r:id="rId58" display="http://centrolit.kulichki.com/centrolit/cgi/br_grade.cgi?grade=54109&amp;offset=16468690&amp;nooc="/>
    <hyperlink ref="F13" r:id="rId59" display="http://centrolit.kulichki.com/centrolit/cgi/br_grade.cgi?grade=54110&amp;offset=16469020&amp;nooc="/>
    <hyperlink ref="F12" r:id="rId60" display="http://centrolit.kulichki.com/centrolit/cgi/br_grade.cgi?grade=54111&amp;offset=16469270&amp;nooc="/>
    <hyperlink ref="F19" r:id="rId61" display="http://centrolit.kulichki.com/centrolit/cgi/br_grade.cgi?grade=54113&amp;offset=16469845&amp;nooc="/>
    <hyperlink ref="F6" r:id="rId62" display="http://centrolit.kulichki.com/centrolit/cgi/br_grade.cgi?grade=54114&amp;offset=16470112&amp;nooc="/>
    <hyperlink ref="F16" r:id="rId63" display="http://centrolit.kulichki.com/centrolit/cgi/br_grade.cgi?grade=54116&amp;offset=16470696&amp;nooc="/>
    <hyperlink ref="F3" r:id="rId64" display="http://centrolit.kulichki.com/centrolit/cgi/br_grade.cgi?grade=54112&amp;offset=16469544&amp;nooc="/>
    <hyperlink ref="F15" r:id="rId65" display="http://centrolit.kulichki.com/centrolit/cgi/br_grade.cgi?grade=54117&amp;offset=16470963&amp;nooc="/>
    <hyperlink ref="F7" r:id="rId66" display="http://centrolit.kulichki.com/centrolit/cgi/br_grade.cgi?grade=54118&amp;offset=16471269&amp;nooc="/>
    <hyperlink ref="F5" r:id="rId67" display="http://centrolit.kulichki.com/centrolit/cgi/br_grade.cgi?grade=54122&amp;offset=16473011&amp;nooc="/>
    <hyperlink ref="F4" r:id="rId68" display="http://centrolit.kulichki.com/centrolit/cgi/br_grade.cgi?grade=54125&amp;offset=16473970&amp;nooc="/>
    <hyperlink ref="F11" r:id="rId69" display="http://centrolit.kulichki.com/centrolit/cgi/br_grade.cgi?grade=54126&amp;offset=16474251&amp;nooc="/>
    <hyperlink ref="F20" r:id="rId70" display="http://centrolit.kulichki.com/centrolit/cgi/br_grade.cgi?grade=54127&amp;offset=16474539&amp;nooc="/>
    <hyperlink ref="F8" r:id="rId71" display="http://centrolit.kulichki.com/centrolit/cgi/br_grade.cgi?grade=54129&amp;offset=16475196&amp;nooc="/>
    <hyperlink ref="F14" r:id="rId72" display="http://centrolit.kulichki.com/centrolit/cgi/br_grade.cgi?grade=54131&amp;offset=16475779&amp;nooc="/>
    <hyperlink ref="G9" r:id="rId73" display="http://centrolit.kulichki.com/centrolit/cgi/br_grade.cgi?eval=1&amp;grade=54133&amp;offset=16476574"/>
    <hyperlink ref="G10" r:id="rId74" display="http://centrolit.kulichki.com/centrolit/cgi/br_grade.cgi?eval=1&amp;grade=54132&amp;offset=16476068"/>
    <hyperlink ref="G11" r:id="rId75" display="http://centrolit.kulichki.com/centrolit/cgi/br_grade.cgi?grade=54134&amp;offset=16477272&amp;nooc="/>
    <hyperlink ref="G20" r:id="rId76" display="http://centrolit.kulichki.com/centrolit/cgi/br_grade.cgi?grade=54136&amp;offset=16478133&amp;nooc="/>
    <hyperlink ref="G17" r:id="rId77" display="http://centrolit.kulichki.com/centrolit/cgi/br_grade.cgi?grade=54137&amp;offset=16478791&amp;nooc="/>
    <hyperlink ref="G3" r:id="rId78" display="http://centrolit.kulichki.com/centrolit/cgi/br_grade.cgi?grade=54138&amp;offset=16479454&amp;nooc="/>
    <hyperlink ref="G19" r:id="rId79" display="http://centrolit.kulichki.com/centrolit/cgi/br_grade.cgi?grade=54139&amp;offset=16480139&amp;nooc="/>
    <hyperlink ref="G6" r:id="rId80" display="http://centrolit.kulichki.com/centrolit/cgi/br_grade.cgi?grade=54140&amp;offset=16480836&amp;nooc="/>
    <hyperlink ref="G7" r:id="rId81" display="http://centrolit.kulichki.com/centrolit/cgi/br_grade.cgi?grade=54145&amp;offset=16482896&amp;nooc="/>
    <hyperlink ref="G15" r:id="rId82" display="http://centrolit.kulichki.com/centrolit/cgi/br_grade.cgi?grade=54147&amp;offset=16483942&amp;nooc="/>
    <hyperlink ref="G4" r:id="rId83" display="http://centrolit.kulichki.com/centrolit/cgi/br_grade.cgi?grade=54148&amp;offset=16484625&amp;nooc="/>
    <hyperlink ref="G8" r:id="rId84" display="http://centrolit.kulichki.com/centrolit/cgi/br_grade.cgi?eval=1&amp;grade=54150&amp;offset=16485639"/>
    <hyperlink ref="G12" r:id="rId85" display="http://centrolit.kulichki.net/centrolit/cgi/br_grade.cgi?grade=54151"/>
    <hyperlink ref="G16" r:id="rId86" display="http://centrolit.kulichki.com/centrolit/cgi/br_grade.cgi?grade=54152&amp;offset=16487238&amp;nooc="/>
    <hyperlink ref="G14" r:id="rId87" display="http://centrolit.kulichki.com/centrolit/cgi/br_grade.cgi?grade=54153&amp;offset=16487772&amp;near=-1&amp;nooc="/>
    <hyperlink ref="G13" r:id="rId88" display="http://centrolit.kulichki.com/centrolit/cgi/br_grade.cgi?grade=54154"/>
    <hyperlink ref="H20" r:id="rId89" display="http://centrolit.kulichki.com/centrolit/cgi/br_grade.cgi?grade=54155&amp;offset=16489027&amp;nooc="/>
    <hyperlink ref="H7" r:id="rId90" display="http://centrolit.kulichki.com/centrolit/cgi/br_grade.cgi?grade=54159&amp;offset=16490679&amp;nooc="/>
    <hyperlink ref="H9" r:id="rId91" display="http://centrolit.kulichki.com/centrolit/cgi/br_grade.cgi?grade=54160&amp;offset=16490986&amp;nooc="/>
    <hyperlink ref="H10" r:id="rId92" display="http://centrolit.kulichki.net/centrolit/cgi/br_grade.cgi?grade=54162&amp;offset=16491667&amp;nooc="/>
    <hyperlink ref="H17" r:id="rId93" display="http://centrolit.kulichki.net/centrolit/cgi/br_grade.cgi?grade=54161&amp;offset=16491353&amp;near=-1&amp;nooc="/>
    <hyperlink ref="H6" r:id="rId94" display="http://centrolit.kulichki.com/centrolit/cgi/br_grade.cgi?grade=54163&amp;offset=16491917&amp;nooc="/>
    <hyperlink ref="H4" r:id="rId95" display="http://centrolit.kulichki.com/centrolit/cgi/br_grade.cgi?grade=54164&amp;offset=16492215&amp;nooc="/>
    <hyperlink ref="H3" r:id="rId96" display="http://centrolit.kulichki.com/centrolit/cgi/br_grade.cgi?grade=54165&amp;offset=16492868&amp;nooc="/>
    <hyperlink ref="H19" r:id="rId97" display="http://centrolit.kulichki.com/centrolit/cgi/br_grade.cgi?eval=1&amp;grade=54166&amp;offset=16493157"/>
    <hyperlink ref="H12" r:id="rId98" display="http://centrolit.kulichki.com/centrolit/cgi/br_grade.cgi?eval=1&amp;grade=54167&amp;offset=16493452"/>
    <hyperlink ref="H16" r:id="rId99" display="http://centrolit.kulichki.net/centrolit/cgi/br_grade.cgi?grade=54168"/>
    <hyperlink ref="H11" r:id="rId100" display="http://centrolit.kulichki.com/centrolit/cgi/br_grade.cgi?eval=1&amp;grade=54170&amp;offset=16494791"/>
    <hyperlink ref="H18" r:id="rId101" display="http://centrolit.kulichki.com/centrolit/cgi/br_grade.cgi?eval=1&amp;grade=54169&amp;offset=16494409"/>
    <hyperlink ref="H14" r:id="rId102" display="http://centrolit.kulichki.com/centrolit/cgi/br_grade.cgi?eval=1&amp;grade=54171&amp;offset=16495263"/>
    <hyperlink ref="H8" r:id="rId103" display="http://centrolit.kulichki.net/centrolit/cgi/br_grade.cgi?eval=1&amp;grade=54173&amp;offset=16495882"/>
    <hyperlink ref="H15" r:id="rId104" display="http://centrolit.kulichki.net/centrolit/cgi/br_grade.cgi?eval=1&amp;grade=54172&amp;offset=16495526"/>
    <hyperlink ref="I20" r:id="rId105" display="http://centrolit.kulichki.com/centrolit/cgi/br_grade.cgi?grade=54180&amp;offset=16497925&amp;nooc="/>
    <hyperlink ref="I17" r:id="rId106" display="http://centrolit.kulichki.com/centrolit/cgi/br_grade.cgi?grade=54182&amp;offset=16498474&amp;nooc="/>
    <hyperlink ref="I19" r:id="rId107" display="http://centrolit.kulichki.com/centrolit/cgi/br_grade.cgi?grade=54185&amp;offset=16499438&amp;nooc="/>
    <hyperlink ref="I7" r:id="rId108" display="http://centrolit.kulichki.com/centrolit/cgi/br_grade.cgi?grade=54186&amp;offset=16499838&amp;nooc="/>
    <hyperlink ref="I16" r:id="rId109" display="http://centrolit.kulichki.com/centrolit/cgi/br_grade.cgi?grade=54187&amp;offset=16500804&amp;nooc="/>
    <hyperlink ref="I3" r:id="rId110" display="http://centrolit.kulichki.com/centrolit/cgi/br_grade.cgi?grade=54188&amp;offset=16501060&amp;nooc="/>
    <hyperlink ref="I10" r:id="rId111" display="http://centrolit.kulichki.com/centrolit/cgi/br_grade.cgi?grade=54189&amp;offset=16501382&amp;nooc="/>
    <hyperlink ref="I4" r:id="rId112" display="http://centrolit.kulichki.com/centrolit/cgi/br_grade.cgi?grade=54194&amp;offset=16502894&amp;nooc="/>
    <hyperlink ref="I6" r:id="rId113" display="http://centrolit.kulichki.com/centrolit/cgi/br_grade.cgi?grade=54195&amp;offset=16503173&amp;nooc="/>
    <hyperlink ref="I5" r:id="rId114" display="http://centrolit.kulichki.com/centrolit/cgi/br_grade.cgi?grade=54196&amp;offset=16503528&amp;nooc="/>
    <hyperlink ref="I12" r:id="rId115" display="http://centrolit.kulichki.com/centrolit/cgi/br_grade.cgi?grade=54198&amp;offset=16503928&amp;nooc="/>
    <hyperlink ref="I14" r:id="rId116" display="http://centrolit.kulichki.com/centrolit/cgi/br_grade.cgi?grade=54203&amp;offset=16505662&amp;nooc="/>
    <hyperlink ref="I11" r:id="rId117" display="http://centrolit.kulichki.com/centrolit/cgi/br_grade.cgi?grade=54208&amp;offset=16506845&amp;nooc="/>
    <hyperlink ref="I18" r:id="rId118" display="http://centrolit.kulichki.com/centrolit/cgi/br_grade.cgi?grade=54205&amp;offset=16506155&amp;near=-1&amp;nooc="/>
    <hyperlink ref="I8" r:id="rId119" display="http://centrolit.kulichki.com/centrolit/cgi/br_grade.cgi?grade=54209&amp;offset=16507132&amp;nooc="/>
    <hyperlink ref="I9" r:id="rId120" display="http://centrolit.kulichki.com/centrolit/cgi/br_grade.cgi?grade=54202&amp;offset=16505112&amp;near=-1&amp;nooc="/>
    <hyperlink ref="B18" r:id="rId121"/>
    <hyperlink ref="B6" r:id="rId122"/>
    <hyperlink ref="B21" r:id="rId123"/>
    <hyperlink ref="B20" r:id="rId124" display="пг"/>
    <hyperlink ref="B4" r:id="rId125"/>
    <hyperlink ref="B3" r:id="rId126"/>
    <hyperlink ref="B15" r:id="rId127"/>
    <hyperlink ref="B13" r:id="rId128"/>
    <hyperlink ref="B9" r:id="rId129"/>
    <hyperlink ref="B5" r:id="rId130"/>
    <hyperlink ref="B10" r:id="rId131"/>
    <hyperlink ref="B16" r:id="rId132"/>
    <hyperlink ref="B7" r:id="rId133"/>
    <hyperlink ref="B17" r:id="rId134"/>
    <hyperlink ref="B19" r:id="rId135"/>
    <hyperlink ref="B8" r:id="rId136"/>
    <hyperlink ref="B11" r:id="rId137"/>
    <hyperlink ref="B12" r:id="rId138"/>
    <hyperlink ref="B14" r:id="rId139"/>
  </hyperlinks>
  <pageMargins left="0.7" right="0.7" top="0.75" bottom="0.75" header="0.3" footer="0.3"/>
  <pageSetup paperSize="9" orientation="portrait" horizontalDpi="200" verticalDpi="200" r:id="rId14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22"/>
  <sheetViews>
    <sheetView zoomScaleNormal="100" workbookViewId="0">
      <selection activeCell="H8" sqref="H8"/>
    </sheetView>
  </sheetViews>
  <sheetFormatPr defaultRowHeight="15"/>
  <cols>
    <col min="1" max="1" width="8.7109375" customWidth="1"/>
    <col min="2" max="2" width="11.28515625" customWidth="1"/>
    <col min="3" max="19" width="4.7109375" customWidth="1"/>
    <col min="20" max="20" width="9.28515625" customWidth="1"/>
    <col min="22" max="22" width="10.28515625" customWidth="1"/>
    <col min="23" max="23" width="10.42578125" customWidth="1"/>
    <col min="26" max="26" width="10.85546875" customWidth="1"/>
    <col min="29" max="29" width="10.85546875" customWidth="1"/>
  </cols>
  <sheetData>
    <row r="1" spans="1:29">
      <c r="A1" s="138" t="s">
        <v>50</v>
      </c>
      <c r="B1" s="138" t="s">
        <v>0</v>
      </c>
      <c r="C1" s="140" t="s">
        <v>51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 t="s">
        <v>54</v>
      </c>
      <c r="U1" s="142"/>
      <c r="V1" s="143"/>
      <c r="W1" s="138" t="s">
        <v>0</v>
      </c>
      <c r="X1" s="141" t="s">
        <v>42</v>
      </c>
      <c r="Y1" s="142"/>
      <c r="Z1" s="142"/>
      <c r="AA1" s="142"/>
      <c r="AB1" s="142"/>
      <c r="AC1" s="143"/>
    </row>
    <row r="2" spans="1:29" ht="75">
      <c r="A2" s="139"/>
      <c r="B2" s="139"/>
      <c r="C2" s="4" t="s">
        <v>12</v>
      </c>
      <c r="D2" s="4" t="s">
        <v>8</v>
      </c>
      <c r="E2" s="4" t="s">
        <v>5</v>
      </c>
      <c r="F2" s="4" t="s">
        <v>10</v>
      </c>
      <c r="G2" s="4" t="s">
        <v>9</v>
      </c>
      <c r="H2" s="4" t="s">
        <v>1</v>
      </c>
      <c r="I2" s="4" t="s">
        <v>16</v>
      </c>
      <c r="J2" s="4" t="s">
        <v>3</v>
      </c>
      <c r="K2" s="4" t="s">
        <v>6</v>
      </c>
      <c r="L2" s="4" t="s">
        <v>14</v>
      </c>
      <c r="M2" s="4" t="s">
        <v>11</v>
      </c>
      <c r="N2" s="4" t="s">
        <v>4</v>
      </c>
      <c r="O2" s="4" t="s">
        <v>17</v>
      </c>
      <c r="P2" s="4" t="s">
        <v>7</v>
      </c>
      <c r="Q2" s="4" t="s">
        <v>18</v>
      </c>
      <c r="R2" s="4" t="s">
        <v>15</v>
      </c>
      <c r="S2" s="4" t="s">
        <v>38</v>
      </c>
      <c r="T2" s="4" t="s">
        <v>22</v>
      </c>
      <c r="U2" s="4" t="s">
        <v>20</v>
      </c>
      <c r="V2" s="4" t="s">
        <v>53</v>
      </c>
      <c r="W2" s="139"/>
      <c r="X2" s="10" t="s">
        <v>47</v>
      </c>
      <c r="Y2" s="10" t="s">
        <v>48</v>
      </c>
      <c r="Z2" s="4" t="s">
        <v>45</v>
      </c>
      <c r="AA2" s="4" t="s">
        <v>46</v>
      </c>
      <c r="AB2" s="10" t="s">
        <v>43</v>
      </c>
      <c r="AC2" s="10" t="s">
        <v>44</v>
      </c>
    </row>
    <row r="3" spans="1:29">
      <c r="A3" s="8">
        <v>54064</v>
      </c>
      <c r="B3" s="3" t="s">
        <v>15</v>
      </c>
      <c r="C3" s="3">
        <v>5</v>
      </c>
      <c r="D3" s="9">
        <v>5</v>
      </c>
      <c r="E3" s="9">
        <v>3</v>
      </c>
      <c r="F3" s="9">
        <v>4</v>
      </c>
      <c r="G3" s="9">
        <v>4</v>
      </c>
      <c r="H3" s="9">
        <v>5</v>
      </c>
      <c r="I3" s="9">
        <v>5</v>
      </c>
      <c r="J3" s="9">
        <v>4</v>
      </c>
      <c r="K3" s="9">
        <v>5</v>
      </c>
      <c r="L3" s="9">
        <v>4</v>
      </c>
      <c r="M3" s="9">
        <v>4</v>
      </c>
      <c r="N3" s="9">
        <v>5</v>
      </c>
      <c r="O3" s="9">
        <v>3</v>
      </c>
      <c r="P3" s="9">
        <v>2</v>
      </c>
      <c r="Q3" s="9">
        <v>4</v>
      </c>
      <c r="R3" s="5"/>
      <c r="S3" s="9">
        <v>5</v>
      </c>
      <c r="T3" s="6">
        <f>AVERAGE(C3:S3)</f>
        <v>4.1875</v>
      </c>
      <c r="U3" s="3">
        <v>0.1</v>
      </c>
      <c r="V3" s="16" t="s">
        <v>73</v>
      </c>
      <c r="W3" s="3" t="s">
        <v>15</v>
      </c>
      <c r="X3" s="6">
        <v>3.5</v>
      </c>
      <c r="Y3" s="3">
        <v>0</v>
      </c>
      <c r="Z3" s="14">
        <v>0</v>
      </c>
      <c r="AA3" s="3">
        <v>0.1</v>
      </c>
      <c r="AB3" s="6">
        <f>SUM(T3:U3,X3,Z3:AA3)</f>
        <v>7.8874999999999993</v>
      </c>
      <c r="AC3" s="12" t="s">
        <v>73</v>
      </c>
    </row>
    <row r="4" spans="1:29">
      <c r="A4" s="8">
        <v>54060</v>
      </c>
      <c r="B4" s="3" t="s">
        <v>49</v>
      </c>
      <c r="C4" s="3">
        <v>5</v>
      </c>
      <c r="D4" s="9">
        <v>5</v>
      </c>
      <c r="E4" s="9">
        <v>3</v>
      </c>
      <c r="F4" s="5"/>
      <c r="G4" s="9">
        <v>4</v>
      </c>
      <c r="H4" s="9">
        <v>5</v>
      </c>
      <c r="I4" s="9">
        <v>4</v>
      </c>
      <c r="J4" s="9">
        <v>5</v>
      </c>
      <c r="K4" s="9">
        <v>4</v>
      </c>
      <c r="L4" s="9">
        <v>4</v>
      </c>
      <c r="M4" s="9">
        <v>5</v>
      </c>
      <c r="N4" s="9">
        <v>5</v>
      </c>
      <c r="O4" s="9">
        <v>2</v>
      </c>
      <c r="P4" s="9">
        <v>4</v>
      </c>
      <c r="Q4" s="9">
        <v>4</v>
      </c>
      <c r="R4" s="9">
        <v>3</v>
      </c>
      <c r="S4" s="9">
        <v>4</v>
      </c>
      <c r="T4" s="6">
        <f>AVERAGE(C4:S4)</f>
        <v>4.125</v>
      </c>
      <c r="U4" s="3">
        <v>0</v>
      </c>
      <c r="V4" s="16" t="s">
        <v>74</v>
      </c>
      <c r="W4" s="3" t="s">
        <v>49</v>
      </c>
      <c r="X4" s="6">
        <v>3.5</v>
      </c>
      <c r="Y4" s="3">
        <v>0</v>
      </c>
      <c r="Z4" s="14">
        <v>0</v>
      </c>
      <c r="AA4" s="3">
        <v>0.1</v>
      </c>
      <c r="AB4" s="6">
        <f>SUM(T4:U4,X4,Z4:AA4)</f>
        <v>7.7249999999999996</v>
      </c>
      <c r="AC4" s="12" t="s">
        <v>74</v>
      </c>
    </row>
    <row r="5" spans="1:29">
      <c r="A5" s="8">
        <v>54062</v>
      </c>
      <c r="B5" s="3" t="s">
        <v>18</v>
      </c>
      <c r="C5" s="9">
        <v>4</v>
      </c>
      <c r="D5" s="9">
        <v>4</v>
      </c>
      <c r="E5" s="9">
        <v>3</v>
      </c>
      <c r="F5" s="9">
        <v>5</v>
      </c>
      <c r="G5" s="9">
        <v>4</v>
      </c>
      <c r="H5" s="9">
        <v>4</v>
      </c>
      <c r="I5" s="9">
        <v>3</v>
      </c>
      <c r="J5" s="9">
        <v>4</v>
      </c>
      <c r="K5" s="9">
        <v>4</v>
      </c>
      <c r="L5" s="9">
        <v>4</v>
      </c>
      <c r="M5" s="9">
        <v>5</v>
      </c>
      <c r="N5" s="9">
        <v>4</v>
      </c>
      <c r="O5" s="9">
        <v>4</v>
      </c>
      <c r="P5" s="9">
        <v>3</v>
      </c>
      <c r="Q5" s="5"/>
      <c r="R5" s="9">
        <v>4</v>
      </c>
      <c r="S5" s="9">
        <v>4</v>
      </c>
      <c r="T5" s="6">
        <f t="shared" ref="T5:T21" si="0">AVERAGE(C5:S5)</f>
        <v>3.9375</v>
      </c>
      <c r="U5" s="3">
        <v>0</v>
      </c>
      <c r="V5" s="12" t="s">
        <v>67</v>
      </c>
      <c r="W5" s="3" t="s">
        <v>18</v>
      </c>
      <c r="X5" s="6">
        <v>3.5</v>
      </c>
      <c r="Y5" s="3">
        <v>1</v>
      </c>
      <c r="Z5" s="6">
        <v>0.1</v>
      </c>
      <c r="AA5" s="3">
        <v>0.1</v>
      </c>
      <c r="AB5" s="6">
        <f t="shared" ref="AB5:AB21" si="1">SUM(T5:U5,X5,Z5:AA5)</f>
        <v>7.6374999999999993</v>
      </c>
      <c r="AC5" s="12" t="s">
        <v>75</v>
      </c>
    </row>
    <row r="6" spans="1:29">
      <c r="A6" s="8">
        <v>54056</v>
      </c>
      <c r="B6" s="3" t="s">
        <v>8</v>
      </c>
      <c r="C6" s="3">
        <v>3</v>
      </c>
      <c r="D6" s="5"/>
      <c r="E6" s="9">
        <v>3</v>
      </c>
      <c r="F6" s="9">
        <v>4</v>
      </c>
      <c r="G6" s="9">
        <v>3</v>
      </c>
      <c r="H6" s="9">
        <v>2</v>
      </c>
      <c r="I6" s="9">
        <v>3</v>
      </c>
      <c r="J6" s="9">
        <v>4</v>
      </c>
      <c r="K6" s="9">
        <v>4</v>
      </c>
      <c r="L6" s="9">
        <v>3</v>
      </c>
      <c r="M6" s="9">
        <v>3</v>
      </c>
      <c r="N6" s="9">
        <v>3</v>
      </c>
      <c r="O6" s="9">
        <v>3</v>
      </c>
      <c r="P6" s="9">
        <v>3</v>
      </c>
      <c r="Q6" s="9">
        <v>4</v>
      </c>
      <c r="R6" s="9">
        <v>4</v>
      </c>
      <c r="S6" s="9">
        <v>3</v>
      </c>
      <c r="T6" s="6">
        <f t="shared" si="0"/>
        <v>3.25</v>
      </c>
      <c r="U6" s="3">
        <v>0</v>
      </c>
      <c r="V6" s="12" t="s">
        <v>76</v>
      </c>
      <c r="W6" s="3" t="s">
        <v>8</v>
      </c>
      <c r="X6" s="6">
        <v>4.0999999999999996</v>
      </c>
      <c r="Y6" s="3">
        <v>1</v>
      </c>
      <c r="Z6" s="6">
        <v>0.1</v>
      </c>
      <c r="AA6" s="3">
        <v>0.1</v>
      </c>
      <c r="AB6" s="6">
        <f t="shared" si="1"/>
        <v>7.5499999999999989</v>
      </c>
      <c r="AC6" s="12" t="s">
        <v>75</v>
      </c>
    </row>
    <row r="7" spans="1:29">
      <c r="A7" s="8">
        <v>54069</v>
      </c>
      <c r="B7" s="3" t="s">
        <v>14</v>
      </c>
      <c r="C7" s="3">
        <v>3</v>
      </c>
      <c r="D7" s="9">
        <v>3</v>
      </c>
      <c r="E7" s="9">
        <v>3</v>
      </c>
      <c r="F7" s="9">
        <v>4</v>
      </c>
      <c r="G7" s="9">
        <v>5</v>
      </c>
      <c r="H7" s="9">
        <v>2</v>
      </c>
      <c r="I7" s="9">
        <v>3</v>
      </c>
      <c r="J7" s="9">
        <v>5</v>
      </c>
      <c r="K7" s="9">
        <v>4</v>
      </c>
      <c r="L7" s="5"/>
      <c r="M7" s="9">
        <v>5</v>
      </c>
      <c r="N7" s="9">
        <v>3</v>
      </c>
      <c r="O7" s="9">
        <v>2</v>
      </c>
      <c r="P7" s="9">
        <v>5</v>
      </c>
      <c r="Q7" s="9">
        <v>4</v>
      </c>
      <c r="R7" s="9">
        <v>4</v>
      </c>
      <c r="S7" s="9">
        <v>4</v>
      </c>
      <c r="T7" s="6">
        <f t="shared" si="0"/>
        <v>3.6875</v>
      </c>
      <c r="U7" s="3">
        <v>0</v>
      </c>
      <c r="V7" s="12" t="s">
        <v>78</v>
      </c>
      <c r="W7" s="3" t="s">
        <v>14</v>
      </c>
      <c r="X7" s="6">
        <v>3.8</v>
      </c>
      <c r="Y7" s="3">
        <v>0</v>
      </c>
      <c r="Z7" s="14">
        <v>0</v>
      </c>
      <c r="AA7" s="3">
        <v>0.1</v>
      </c>
      <c r="AB7" s="6">
        <f t="shared" si="1"/>
        <v>7.5874999999999995</v>
      </c>
      <c r="AC7" s="12" t="s">
        <v>75</v>
      </c>
    </row>
    <row r="8" spans="1:29">
      <c r="A8" s="8">
        <v>54067</v>
      </c>
      <c r="B8" s="3" t="s">
        <v>12</v>
      </c>
      <c r="C8" s="5"/>
      <c r="D8" s="9">
        <v>4</v>
      </c>
      <c r="E8" s="9">
        <v>3</v>
      </c>
      <c r="F8" s="9">
        <v>3</v>
      </c>
      <c r="G8" s="9">
        <v>3</v>
      </c>
      <c r="H8" s="9">
        <v>5</v>
      </c>
      <c r="I8" s="9">
        <v>5</v>
      </c>
      <c r="J8" s="9">
        <v>4</v>
      </c>
      <c r="K8" s="9">
        <v>3</v>
      </c>
      <c r="L8" s="9">
        <v>3</v>
      </c>
      <c r="M8" s="9">
        <v>5</v>
      </c>
      <c r="N8" s="9">
        <v>3</v>
      </c>
      <c r="O8" s="9">
        <v>2</v>
      </c>
      <c r="P8" s="9">
        <v>1</v>
      </c>
      <c r="Q8" s="9">
        <v>3</v>
      </c>
      <c r="R8" s="9">
        <v>5</v>
      </c>
      <c r="S8" s="9">
        <v>5</v>
      </c>
      <c r="T8" s="6">
        <f t="shared" si="0"/>
        <v>3.5625</v>
      </c>
      <c r="U8" s="3">
        <v>0</v>
      </c>
      <c r="V8" s="12" t="s">
        <v>79</v>
      </c>
      <c r="W8" s="3" t="s">
        <v>12</v>
      </c>
      <c r="X8" s="6">
        <v>3.5</v>
      </c>
      <c r="Y8" s="3">
        <v>1</v>
      </c>
      <c r="Z8" s="6">
        <v>0.1</v>
      </c>
      <c r="AA8" s="3">
        <v>0.1</v>
      </c>
      <c r="AB8" s="6">
        <f t="shared" si="1"/>
        <v>7.2624999999999993</v>
      </c>
      <c r="AC8" s="12">
        <v>6</v>
      </c>
    </row>
    <row r="9" spans="1:29">
      <c r="A9" s="8">
        <v>54057</v>
      </c>
      <c r="B9" s="3" t="s">
        <v>3</v>
      </c>
      <c r="C9" s="3">
        <v>2</v>
      </c>
      <c r="D9" s="9">
        <v>3</v>
      </c>
      <c r="E9" s="9">
        <v>3</v>
      </c>
      <c r="F9" s="9">
        <v>5</v>
      </c>
      <c r="G9" s="9">
        <v>5</v>
      </c>
      <c r="H9" s="9">
        <v>2</v>
      </c>
      <c r="I9" s="9">
        <v>3</v>
      </c>
      <c r="J9" s="5"/>
      <c r="K9" s="9">
        <v>2</v>
      </c>
      <c r="L9" s="9">
        <v>5</v>
      </c>
      <c r="M9" s="9">
        <v>4</v>
      </c>
      <c r="N9" s="9">
        <v>3</v>
      </c>
      <c r="O9" s="9">
        <v>1</v>
      </c>
      <c r="P9" s="9">
        <v>2</v>
      </c>
      <c r="Q9" s="9">
        <v>3</v>
      </c>
      <c r="R9" s="9">
        <v>5</v>
      </c>
      <c r="S9" s="9">
        <v>3</v>
      </c>
      <c r="T9" s="6">
        <f t="shared" si="0"/>
        <v>3.1875</v>
      </c>
      <c r="U9" s="3">
        <v>0</v>
      </c>
      <c r="V9" s="12" t="s">
        <v>68</v>
      </c>
      <c r="W9" s="3" t="s">
        <v>3</v>
      </c>
      <c r="X9" s="6">
        <v>3.4</v>
      </c>
      <c r="Y9" s="3">
        <v>1</v>
      </c>
      <c r="Z9" s="6">
        <v>0.1</v>
      </c>
      <c r="AA9" s="3">
        <v>0.1</v>
      </c>
      <c r="AB9" s="6">
        <f t="shared" si="1"/>
        <v>6.7874999999999996</v>
      </c>
      <c r="AC9" s="12">
        <v>7</v>
      </c>
    </row>
    <row r="10" spans="1:29">
      <c r="A10" s="8">
        <v>54066</v>
      </c>
      <c r="B10" s="3" t="s">
        <v>13</v>
      </c>
      <c r="C10" s="3">
        <v>4</v>
      </c>
      <c r="D10" s="9">
        <v>4</v>
      </c>
      <c r="E10" s="9">
        <v>5</v>
      </c>
      <c r="F10" s="9">
        <v>5</v>
      </c>
      <c r="G10" s="9">
        <v>4</v>
      </c>
      <c r="H10" s="9">
        <v>3</v>
      </c>
      <c r="I10" s="9">
        <v>3</v>
      </c>
      <c r="J10" s="9">
        <v>4</v>
      </c>
      <c r="K10" s="9">
        <v>3</v>
      </c>
      <c r="L10" s="9">
        <v>3</v>
      </c>
      <c r="M10" s="9">
        <v>2</v>
      </c>
      <c r="N10" s="9">
        <v>3</v>
      </c>
      <c r="O10" s="9">
        <v>2</v>
      </c>
      <c r="P10" s="9">
        <v>2</v>
      </c>
      <c r="Q10" s="9">
        <v>2</v>
      </c>
      <c r="R10" s="9">
        <v>4</v>
      </c>
      <c r="S10" s="9">
        <v>4</v>
      </c>
      <c r="T10" s="6">
        <f t="shared" si="0"/>
        <v>3.3529411764705883</v>
      </c>
      <c r="U10" s="3">
        <v>0</v>
      </c>
      <c r="V10" s="12" t="s">
        <v>63</v>
      </c>
      <c r="W10" s="3" t="s">
        <v>13</v>
      </c>
      <c r="X10" s="6">
        <v>3.2</v>
      </c>
      <c r="Y10" s="3">
        <v>0</v>
      </c>
      <c r="Z10" s="14">
        <v>0</v>
      </c>
      <c r="AA10" s="3">
        <v>0</v>
      </c>
      <c r="AB10" s="6">
        <f t="shared" si="1"/>
        <v>6.552941176470588</v>
      </c>
      <c r="AC10" s="12">
        <v>8</v>
      </c>
    </row>
    <row r="11" spans="1:29">
      <c r="A11" s="8">
        <v>54061</v>
      </c>
      <c r="B11" s="3" t="s">
        <v>11</v>
      </c>
      <c r="C11" s="3">
        <v>2</v>
      </c>
      <c r="D11" s="9">
        <v>3</v>
      </c>
      <c r="E11" s="9">
        <v>3</v>
      </c>
      <c r="F11" s="9">
        <v>2</v>
      </c>
      <c r="G11" s="9">
        <v>2</v>
      </c>
      <c r="H11" s="9">
        <v>2</v>
      </c>
      <c r="I11" s="9">
        <v>2</v>
      </c>
      <c r="J11" s="9">
        <v>3</v>
      </c>
      <c r="K11" s="9">
        <v>2</v>
      </c>
      <c r="L11" s="9">
        <v>3</v>
      </c>
      <c r="M11" s="5"/>
      <c r="N11" s="9">
        <v>3</v>
      </c>
      <c r="O11" s="9">
        <v>1</v>
      </c>
      <c r="P11" s="9">
        <v>2</v>
      </c>
      <c r="Q11" s="9">
        <v>4</v>
      </c>
      <c r="R11" s="9">
        <v>3</v>
      </c>
      <c r="S11" s="9">
        <v>3</v>
      </c>
      <c r="T11" s="6">
        <f t="shared" si="0"/>
        <v>2.5</v>
      </c>
      <c r="U11" s="3">
        <v>0</v>
      </c>
      <c r="V11" s="12" t="s">
        <v>71</v>
      </c>
      <c r="W11" s="3" t="s">
        <v>11</v>
      </c>
      <c r="X11" s="6">
        <v>3.8</v>
      </c>
      <c r="Y11" s="3">
        <v>0</v>
      </c>
      <c r="Z11" s="14">
        <v>0</v>
      </c>
      <c r="AA11" s="3">
        <v>0.1</v>
      </c>
      <c r="AB11" s="6">
        <f t="shared" si="1"/>
        <v>6.3999999999999995</v>
      </c>
      <c r="AC11" s="12" t="s">
        <v>72</v>
      </c>
    </row>
    <row r="12" spans="1:29">
      <c r="A12" s="15">
        <v>54072</v>
      </c>
      <c r="B12" s="3" t="s">
        <v>9</v>
      </c>
      <c r="C12" s="9">
        <v>3</v>
      </c>
      <c r="D12" s="9">
        <v>3</v>
      </c>
      <c r="E12" s="9">
        <v>3</v>
      </c>
      <c r="F12" s="9">
        <v>5</v>
      </c>
      <c r="G12" s="5"/>
      <c r="H12" s="9">
        <v>2</v>
      </c>
      <c r="I12" s="9">
        <v>5</v>
      </c>
      <c r="J12" s="9">
        <v>3</v>
      </c>
      <c r="K12" s="9">
        <v>2</v>
      </c>
      <c r="L12" s="9">
        <v>4</v>
      </c>
      <c r="M12" s="9">
        <v>3</v>
      </c>
      <c r="N12" s="9">
        <v>4</v>
      </c>
      <c r="O12" s="9">
        <v>2</v>
      </c>
      <c r="P12" s="9">
        <v>4</v>
      </c>
      <c r="Q12" s="9">
        <v>3</v>
      </c>
      <c r="R12" s="9">
        <v>3</v>
      </c>
      <c r="S12" s="9">
        <v>3</v>
      </c>
      <c r="T12" s="6">
        <f t="shared" si="0"/>
        <v>3.25</v>
      </c>
      <c r="U12" s="3">
        <v>0</v>
      </c>
      <c r="V12" s="12" t="s">
        <v>76</v>
      </c>
      <c r="W12" s="3" t="s">
        <v>9</v>
      </c>
      <c r="X12" s="6">
        <v>2.9</v>
      </c>
      <c r="Y12" s="3">
        <v>1</v>
      </c>
      <c r="Z12" s="6">
        <v>0.1</v>
      </c>
      <c r="AA12" s="3">
        <v>0.1</v>
      </c>
      <c r="AB12" s="6">
        <f t="shared" si="1"/>
        <v>6.35</v>
      </c>
      <c r="AC12" s="12" t="s">
        <v>72</v>
      </c>
    </row>
    <row r="13" spans="1:29">
      <c r="A13" s="15">
        <v>54073</v>
      </c>
      <c r="B13" s="3" t="s">
        <v>17</v>
      </c>
      <c r="C13" s="9">
        <v>2</v>
      </c>
      <c r="D13" s="9">
        <v>3</v>
      </c>
      <c r="E13" s="9">
        <v>4</v>
      </c>
      <c r="F13" s="9">
        <v>3</v>
      </c>
      <c r="G13" s="9">
        <v>4</v>
      </c>
      <c r="H13" s="9">
        <v>3</v>
      </c>
      <c r="I13" s="9">
        <v>2</v>
      </c>
      <c r="J13" s="9">
        <v>3</v>
      </c>
      <c r="K13" s="9">
        <v>2</v>
      </c>
      <c r="L13" s="9">
        <v>4</v>
      </c>
      <c r="M13" s="9">
        <v>3</v>
      </c>
      <c r="N13" s="9">
        <v>3</v>
      </c>
      <c r="O13" s="5"/>
      <c r="P13" s="9">
        <v>2</v>
      </c>
      <c r="Q13" s="9">
        <v>3</v>
      </c>
      <c r="R13" s="9">
        <v>2</v>
      </c>
      <c r="S13" s="9">
        <v>3</v>
      </c>
      <c r="T13" s="6">
        <f t="shared" si="0"/>
        <v>2.875</v>
      </c>
      <c r="U13" s="3">
        <v>0</v>
      </c>
      <c r="V13" s="12" t="s">
        <v>70</v>
      </c>
      <c r="W13" s="3" t="s">
        <v>17</v>
      </c>
      <c r="X13" s="6">
        <v>3.3</v>
      </c>
      <c r="Y13" s="3">
        <v>0</v>
      </c>
      <c r="Z13" s="14">
        <v>0</v>
      </c>
      <c r="AA13" s="3">
        <v>0.1</v>
      </c>
      <c r="AB13" s="6">
        <f t="shared" si="1"/>
        <v>6.2749999999999995</v>
      </c>
      <c r="AC13" s="12" t="s">
        <v>76</v>
      </c>
    </row>
    <row r="14" spans="1:29">
      <c r="A14" s="8">
        <v>54054</v>
      </c>
      <c r="B14" s="3" t="s">
        <v>41</v>
      </c>
      <c r="C14" s="3">
        <v>3</v>
      </c>
      <c r="D14" s="9">
        <v>4</v>
      </c>
      <c r="E14" s="9">
        <v>3</v>
      </c>
      <c r="F14" s="9">
        <v>5</v>
      </c>
      <c r="G14" s="9">
        <v>4</v>
      </c>
      <c r="H14" s="9">
        <v>3</v>
      </c>
      <c r="I14" s="9">
        <v>3</v>
      </c>
      <c r="J14" s="9">
        <v>3</v>
      </c>
      <c r="K14" s="5"/>
      <c r="L14" s="9">
        <v>5</v>
      </c>
      <c r="M14" s="9">
        <v>5</v>
      </c>
      <c r="N14" s="9">
        <v>4</v>
      </c>
      <c r="O14" s="9">
        <v>2</v>
      </c>
      <c r="P14" s="9">
        <v>4</v>
      </c>
      <c r="Q14" s="9">
        <v>3</v>
      </c>
      <c r="R14" s="9">
        <v>5</v>
      </c>
      <c r="S14" s="9">
        <v>4</v>
      </c>
      <c r="T14" s="6">
        <f t="shared" si="0"/>
        <v>3.75</v>
      </c>
      <c r="U14" s="3">
        <v>0</v>
      </c>
      <c r="V14" s="12" t="s">
        <v>77</v>
      </c>
      <c r="W14" s="3" t="s">
        <v>41</v>
      </c>
      <c r="X14" s="6">
        <v>2.4</v>
      </c>
      <c r="Y14" s="3">
        <v>0</v>
      </c>
      <c r="Z14" s="14">
        <v>0</v>
      </c>
      <c r="AA14" s="3">
        <v>0.1</v>
      </c>
      <c r="AB14" s="6">
        <f t="shared" si="1"/>
        <v>6.25</v>
      </c>
      <c r="AC14" s="12" t="s">
        <v>76</v>
      </c>
    </row>
    <row r="15" spans="1:29">
      <c r="A15" s="8">
        <v>54048</v>
      </c>
      <c r="B15" s="3" t="s">
        <v>1</v>
      </c>
      <c r="C15" s="3">
        <v>5</v>
      </c>
      <c r="D15" s="9">
        <v>5</v>
      </c>
      <c r="E15" s="9">
        <v>4</v>
      </c>
      <c r="F15" s="9">
        <v>3</v>
      </c>
      <c r="G15" s="9">
        <v>3</v>
      </c>
      <c r="H15" s="5"/>
      <c r="I15" s="9">
        <v>3</v>
      </c>
      <c r="J15" s="9">
        <v>3</v>
      </c>
      <c r="K15" s="9">
        <v>3</v>
      </c>
      <c r="L15" s="9">
        <v>3</v>
      </c>
      <c r="M15" s="9">
        <v>2</v>
      </c>
      <c r="N15" s="9">
        <v>2</v>
      </c>
      <c r="O15" s="9">
        <v>2</v>
      </c>
      <c r="P15" s="9">
        <v>3</v>
      </c>
      <c r="Q15" s="9">
        <v>2</v>
      </c>
      <c r="R15" s="9">
        <v>3</v>
      </c>
      <c r="S15" s="9">
        <v>3</v>
      </c>
      <c r="T15" s="6">
        <f t="shared" si="0"/>
        <v>3.0625</v>
      </c>
      <c r="U15" s="3">
        <v>0</v>
      </c>
      <c r="V15" s="12" t="s">
        <v>69</v>
      </c>
      <c r="W15" s="3" t="s">
        <v>1</v>
      </c>
      <c r="X15" s="6">
        <v>2.9</v>
      </c>
      <c r="Y15" s="3">
        <v>1</v>
      </c>
      <c r="Z15" s="6">
        <v>0.1</v>
      </c>
      <c r="AA15" s="3">
        <v>0.1</v>
      </c>
      <c r="AB15" s="6">
        <f t="shared" si="1"/>
        <v>6.1624999999999996</v>
      </c>
      <c r="AC15" s="12" t="s">
        <v>68</v>
      </c>
    </row>
    <row r="16" spans="1:29">
      <c r="A16" s="8">
        <v>54068</v>
      </c>
      <c r="B16" s="3" t="s">
        <v>7</v>
      </c>
      <c r="C16" s="3">
        <v>4</v>
      </c>
      <c r="D16" s="9">
        <v>4</v>
      </c>
      <c r="E16" s="9">
        <v>2</v>
      </c>
      <c r="F16" s="9">
        <v>5</v>
      </c>
      <c r="G16" s="9">
        <v>5</v>
      </c>
      <c r="H16" s="9">
        <v>3</v>
      </c>
      <c r="I16" s="9">
        <v>3</v>
      </c>
      <c r="J16" s="9">
        <v>4</v>
      </c>
      <c r="K16" s="9">
        <v>2</v>
      </c>
      <c r="L16" s="9">
        <v>5</v>
      </c>
      <c r="M16" s="9">
        <v>5</v>
      </c>
      <c r="N16" s="9">
        <v>4</v>
      </c>
      <c r="O16" s="9">
        <v>2</v>
      </c>
      <c r="P16" s="5"/>
      <c r="Q16" s="9">
        <v>2</v>
      </c>
      <c r="R16" s="9">
        <v>5</v>
      </c>
      <c r="S16" s="9">
        <v>3</v>
      </c>
      <c r="T16" s="6">
        <f t="shared" si="0"/>
        <v>3.625</v>
      </c>
      <c r="U16" s="3">
        <v>0</v>
      </c>
      <c r="V16" s="12" t="s">
        <v>79</v>
      </c>
      <c r="W16" s="3" t="s">
        <v>7</v>
      </c>
      <c r="X16" s="6">
        <v>2.4</v>
      </c>
      <c r="Y16" s="3">
        <v>0</v>
      </c>
      <c r="Z16" s="14">
        <v>0</v>
      </c>
      <c r="AA16" s="3">
        <v>0.1</v>
      </c>
      <c r="AB16" s="6">
        <f t="shared" si="1"/>
        <v>6.125</v>
      </c>
      <c r="AC16" s="12" t="s">
        <v>65</v>
      </c>
    </row>
    <row r="17" spans="1:29">
      <c r="A17" s="8">
        <v>54051</v>
      </c>
      <c r="B17" s="3" t="s">
        <v>16</v>
      </c>
      <c r="C17" s="3">
        <v>4</v>
      </c>
      <c r="D17" s="9">
        <v>2</v>
      </c>
      <c r="E17" s="9">
        <v>4</v>
      </c>
      <c r="F17" s="9">
        <v>4</v>
      </c>
      <c r="G17" s="9">
        <v>5</v>
      </c>
      <c r="H17" s="9">
        <v>3</v>
      </c>
      <c r="I17" s="5"/>
      <c r="J17" s="9">
        <v>3</v>
      </c>
      <c r="K17" s="9">
        <v>2</v>
      </c>
      <c r="L17" s="9">
        <v>4</v>
      </c>
      <c r="M17" s="9">
        <v>3</v>
      </c>
      <c r="N17" s="9">
        <v>3</v>
      </c>
      <c r="O17" s="9">
        <v>2</v>
      </c>
      <c r="P17" s="9">
        <v>2</v>
      </c>
      <c r="Q17" s="9">
        <v>2</v>
      </c>
      <c r="R17" s="9">
        <v>3</v>
      </c>
      <c r="S17" s="9">
        <v>3</v>
      </c>
      <c r="T17" s="6">
        <f t="shared" si="0"/>
        <v>3.0625</v>
      </c>
      <c r="U17" s="3">
        <v>0</v>
      </c>
      <c r="V17" s="12" t="s">
        <v>69</v>
      </c>
      <c r="W17" s="3" t="s">
        <v>16</v>
      </c>
      <c r="X17" s="6">
        <v>2.8</v>
      </c>
      <c r="Y17" s="3">
        <v>0</v>
      </c>
      <c r="Z17" s="14">
        <v>0</v>
      </c>
      <c r="AA17" s="3">
        <v>0.1</v>
      </c>
      <c r="AB17" s="6">
        <f t="shared" si="1"/>
        <v>5.9624999999999995</v>
      </c>
      <c r="AC17" s="12" t="s">
        <v>62</v>
      </c>
    </row>
    <row r="18" spans="1:29">
      <c r="A18" s="8">
        <v>54065</v>
      </c>
      <c r="B18" s="3" t="s">
        <v>4</v>
      </c>
      <c r="C18" s="3">
        <v>4</v>
      </c>
      <c r="D18" s="9">
        <v>3</v>
      </c>
      <c r="E18" s="9">
        <v>4</v>
      </c>
      <c r="F18" s="9">
        <v>4</v>
      </c>
      <c r="G18" s="9">
        <v>2</v>
      </c>
      <c r="H18" s="9">
        <v>3</v>
      </c>
      <c r="I18" s="9">
        <v>3</v>
      </c>
      <c r="J18" s="9">
        <v>3</v>
      </c>
      <c r="K18" s="9">
        <v>5</v>
      </c>
      <c r="L18" s="9">
        <v>5</v>
      </c>
      <c r="M18" s="9">
        <v>3</v>
      </c>
      <c r="N18" s="5"/>
      <c r="O18" s="9">
        <v>2</v>
      </c>
      <c r="P18" s="9">
        <v>2</v>
      </c>
      <c r="Q18" s="9">
        <v>5</v>
      </c>
      <c r="R18" s="9">
        <v>5</v>
      </c>
      <c r="S18" s="9">
        <v>4</v>
      </c>
      <c r="T18" s="6">
        <f t="shared" si="0"/>
        <v>3.5625</v>
      </c>
      <c r="U18" s="3">
        <v>0</v>
      </c>
      <c r="V18" s="12" t="s">
        <v>79</v>
      </c>
      <c r="W18" s="3" t="s">
        <v>4</v>
      </c>
      <c r="X18" s="6">
        <v>2.2999999999999998</v>
      </c>
      <c r="Y18" s="3">
        <v>0</v>
      </c>
      <c r="Z18" s="14">
        <v>0</v>
      </c>
      <c r="AA18" s="3">
        <v>0.1</v>
      </c>
      <c r="AB18" s="6">
        <f t="shared" si="1"/>
        <v>5.9624999999999995</v>
      </c>
      <c r="AC18" s="12" t="s">
        <v>62</v>
      </c>
    </row>
    <row r="19" spans="1:29">
      <c r="A19" s="8">
        <v>54070</v>
      </c>
      <c r="B19" s="3" t="s">
        <v>2</v>
      </c>
      <c r="C19" s="3">
        <v>3</v>
      </c>
      <c r="D19" s="9">
        <v>2</v>
      </c>
      <c r="E19" s="9">
        <v>3</v>
      </c>
      <c r="F19" s="9">
        <v>3</v>
      </c>
      <c r="G19" s="9">
        <v>1</v>
      </c>
      <c r="H19" s="9">
        <v>3</v>
      </c>
      <c r="I19" s="9">
        <v>3</v>
      </c>
      <c r="J19" s="9">
        <v>3</v>
      </c>
      <c r="K19" s="9">
        <v>2</v>
      </c>
      <c r="L19" s="9">
        <v>3</v>
      </c>
      <c r="M19" s="9">
        <v>2</v>
      </c>
      <c r="N19" s="9">
        <v>2</v>
      </c>
      <c r="O19" s="9">
        <v>1</v>
      </c>
      <c r="P19" s="9">
        <v>1</v>
      </c>
      <c r="Q19" s="9">
        <v>2</v>
      </c>
      <c r="R19" s="9">
        <v>3</v>
      </c>
      <c r="S19" s="9">
        <v>3</v>
      </c>
      <c r="T19" s="6">
        <f t="shared" si="0"/>
        <v>2.3529411764705883</v>
      </c>
      <c r="U19" s="3">
        <v>0</v>
      </c>
      <c r="V19" s="12" t="s">
        <v>52</v>
      </c>
      <c r="W19" s="3" t="s">
        <v>2</v>
      </c>
      <c r="X19" s="6">
        <v>3.1</v>
      </c>
      <c r="Y19" s="3">
        <v>0</v>
      </c>
      <c r="Z19" s="14">
        <v>0</v>
      </c>
      <c r="AA19" s="3">
        <v>0</v>
      </c>
      <c r="AB19" s="6">
        <f t="shared" si="1"/>
        <v>5.4529411764705884</v>
      </c>
      <c r="AC19" s="12">
        <v>17</v>
      </c>
    </row>
    <row r="20" spans="1:29">
      <c r="A20" s="8">
        <v>54053</v>
      </c>
      <c r="B20" s="3" t="s">
        <v>5</v>
      </c>
      <c r="C20" s="3">
        <v>2</v>
      </c>
      <c r="D20" s="9">
        <v>2</v>
      </c>
      <c r="E20" s="5"/>
      <c r="F20" s="9">
        <v>3</v>
      </c>
      <c r="G20" s="9">
        <v>3</v>
      </c>
      <c r="H20" s="9">
        <v>2</v>
      </c>
      <c r="I20" s="9">
        <v>2</v>
      </c>
      <c r="J20" s="9">
        <v>3</v>
      </c>
      <c r="K20" s="9">
        <v>2</v>
      </c>
      <c r="L20" s="9">
        <v>3</v>
      </c>
      <c r="M20" s="9">
        <v>3</v>
      </c>
      <c r="N20" s="9">
        <v>2</v>
      </c>
      <c r="O20" s="9">
        <v>1</v>
      </c>
      <c r="P20" s="9">
        <v>3</v>
      </c>
      <c r="Q20" s="9">
        <v>2</v>
      </c>
      <c r="R20" s="9">
        <v>4</v>
      </c>
      <c r="S20" s="9">
        <v>3</v>
      </c>
      <c r="T20" s="6">
        <f t="shared" si="0"/>
        <v>2.5</v>
      </c>
      <c r="U20" s="3">
        <v>0</v>
      </c>
      <c r="V20" s="12" t="s">
        <v>71</v>
      </c>
      <c r="W20" s="3" t="s">
        <v>5</v>
      </c>
      <c r="X20" s="6">
        <v>2.2000000000000002</v>
      </c>
      <c r="Y20" s="3">
        <v>0</v>
      </c>
      <c r="Z20" s="14">
        <v>0</v>
      </c>
      <c r="AA20" s="3">
        <v>0.1</v>
      </c>
      <c r="AB20" s="6">
        <f t="shared" si="1"/>
        <v>4.8</v>
      </c>
      <c r="AC20" s="12">
        <v>18</v>
      </c>
    </row>
    <row r="21" spans="1:29">
      <c r="A21" s="8">
        <v>54071</v>
      </c>
      <c r="B21" s="3" t="s">
        <v>38</v>
      </c>
      <c r="C21" s="3">
        <v>5</v>
      </c>
      <c r="D21" s="9">
        <v>4</v>
      </c>
      <c r="E21" s="9">
        <v>3</v>
      </c>
      <c r="F21" s="9">
        <v>5</v>
      </c>
      <c r="G21" s="9">
        <v>5</v>
      </c>
      <c r="H21" s="9">
        <v>4</v>
      </c>
      <c r="I21" s="9">
        <v>4</v>
      </c>
      <c r="J21" s="9">
        <v>5</v>
      </c>
      <c r="K21" s="9">
        <v>2</v>
      </c>
      <c r="L21" s="9">
        <v>3</v>
      </c>
      <c r="M21" s="9">
        <v>4</v>
      </c>
      <c r="N21" s="9">
        <v>4</v>
      </c>
      <c r="O21" s="9">
        <v>3</v>
      </c>
      <c r="P21" s="9">
        <v>5</v>
      </c>
      <c r="Q21" s="9">
        <v>2</v>
      </c>
      <c r="R21" s="9">
        <v>4</v>
      </c>
      <c r="S21" s="5"/>
      <c r="T21" s="6">
        <f t="shared" si="0"/>
        <v>3.875</v>
      </c>
      <c r="U21" s="3">
        <v>0</v>
      </c>
      <c r="V21" s="12" t="s">
        <v>67</v>
      </c>
      <c r="W21" s="3" t="s">
        <v>38</v>
      </c>
      <c r="X21" s="6">
        <f ca="1">SUM('1 тур'!U21:V21)</f>
        <v>0</v>
      </c>
      <c r="Y21" s="3">
        <v>0</v>
      </c>
      <c r="Z21" s="14">
        <v>0</v>
      </c>
      <c r="AA21" s="3">
        <v>0.1</v>
      </c>
      <c r="AB21" s="6">
        <f t="shared" si="1"/>
        <v>3.9750000000000001</v>
      </c>
      <c r="AC21" s="12">
        <v>19</v>
      </c>
    </row>
    <row r="22" spans="1:29" ht="44.25" customHeight="1">
      <c r="A22" s="135" t="s">
        <v>21</v>
      </c>
      <c r="B22" s="136"/>
      <c r="C22" s="7">
        <f t="shared" ref="C22:K22" si="2">AVERAGE(C3:C21)</f>
        <v>3.5</v>
      </c>
      <c r="D22" s="7">
        <f t="shared" si="2"/>
        <v>3.5</v>
      </c>
      <c r="E22" s="7">
        <f t="shared" si="2"/>
        <v>3.2777777777777777</v>
      </c>
      <c r="F22" s="7">
        <f t="shared" si="2"/>
        <v>4</v>
      </c>
      <c r="G22" s="7">
        <f t="shared" si="2"/>
        <v>3.6666666666666665</v>
      </c>
      <c r="H22" s="7">
        <f t="shared" si="2"/>
        <v>3.1111111111111112</v>
      </c>
      <c r="I22" s="7">
        <f t="shared" si="2"/>
        <v>3.2777777777777777</v>
      </c>
      <c r="J22" s="7">
        <f t="shared" si="2"/>
        <v>3.6666666666666665</v>
      </c>
      <c r="K22" s="7">
        <f t="shared" si="2"/>
        <v>2.9444444444444446</v>
      </c>
      <c r="L22" s="7">
        <f t="shared" ref="L22:S22" si="3">AVERAGE(L3:L21)</f>
        <v>3.7777777777777777</v>
      </c>
      <c r="M22" s="7">
        <f t="shared" si="3"/>
        <v>3.6666666666666665</v>
      </c>
      <c r="N22" s="7">
        <f t="shared" si="3"/>
        <v>3.3333333333333335</v>
      </c>
      <c r="O22" s="7">
        <f t="shared" si="3"/>
        <v>2.0555555555555554</v>
      </c>
      <c r="P22" s="7">
        <f t="shared" si="3"/>
        <v>2.7777777777777777</v>
      </c>
      <c r="Q22" s="7">
        <f t="shared" si="3"/>
        <v>3</v>
      </c>
      <c r="R22" s="7">
        <f t="shared" si="3"/>
        <v>3.8333333333333335</v>
      </c>
      <c r="S22" s="7">
        <f t="shared" si="3"/>
        <v>3.5555555555555554</v>
      </c>
      <c r="T22" s="7">
        <f>AVERAGE(T3:T21)</f>
        <v>3.3529411764705883</v>
      </c>
      <c r="U22" s="137"/>
      <c r="V22" s="137"/>
      <c r="W22" s="137"/>
      <c r="X22" s="137"/>
      <c r="Y22" s="137"/>
      <c r="Z22" s="137"/>
      <c r="AA22" s="137"/>
      <c r="AB22" s="137"/>
      <c r="AC22" s="137"/>
    </row>
  </sheetData>
  <mergeCells count="8">
    <mergeCell ref="A22:B22"/>
    <mergeCell ref="U22:AC22"/>
    <mergeCell ref="X1:AC1"/>
    <mergeCell ref="A1:A2"/>
    <mergeCell ref="B1:B2"/>
    <mergeCell ref="C1:S1"/>
    <mergeCell ref="T1:V1"/>
    <mergeCell ref="W1:W2"/>
  </mergeCells>
  <phoneticPr fontId="0" type="noConversion"/>
  <hyperlinks>
    <hyperlink ref="A15" r:id="rId1" display="http://centrolit.kulichki.com/centrolit/cgi/br_grade.cgi?grade=54048&amp;offset=16441824&amp;nooc="/>
    <hyperlink ref="A17" r:id="rId2" display="http://centrolit.kulichki.com/centrolit/cgi/br_grade.cgi?grade=54051&amp;offset=16443081&amp;nooc="/>
    <hyperlink ref="A20" r:id="rId3" display="http://centrolit.kulichki.com/centrolit/cgi/br_grade.cgi?grade=54053&amp;offset=16443658&amp;nooc="/>
    <hyperlink ref="A14" r:id="rId4" display="http://centrolit.kulichki.com/centrolit/cgi/br_grade.cgi?grade=54054&amp;offset=16444139&amp;nooc="/>
    <hyperlink ref="A6" r:id="rId5" display="http://centrolit.kulichki.com/centrolit/cgi/br_grade.cgi?grade=54056&amp;offset=16444835&amp;nooc="/>
    <hyperlink ref="A9" r:id="rId6" display="http://centrolit.kulichki.com/centrolit/cgi/br_grade.cgi?grade=54057&amp;offset=16445238&amp;nooc="/>
    <hyperlink ref="A4" r:id="rId7" display="http://centrolit.kulichki.com/centrolit/cgi/br_grade.cgi?grade=54060&amp;offset=16446419&amp;nooc="/>
    <hyperlink ref="A11" r:id="rId8" display="http://centrolit.kulichki.com/centrolit/cgi/br_grade.cgi?grade=54061&amp;offset=16447408&amp;nooc="/>
    <hyperlink ref="A5" r:id="rId9" display="http://centrolit.kulichki.com/centrolit/cgi/br_grade.cgi?grade=54062&amp;offset=16448258&amp;nooc="/>
    <hyperlink ref="A3" r:id="rId10" display="http://centrolit.kulichki.com/centrolit/cgi/br_grade.cgi?grade=54064&amp;offset=16449389&amp;nooc="/>
    <hyperlink ref="A18" r:id="rId11" display="http://centrolit.kulichki.com/centrolit/cgi/br_grade.cgi?grade=54065&amp;offset=16449791&amp;nooc="/>
    <hyperlink ref="A10" r:id="rId12" display="http://centrolit.kulichki.com/centrolit/cgi/br_grade.cgi?grade=54066&amp;offset=16450336&amp;nooc="/>
    <hyperlink ref="A8" r:id="rId13" display="http://centrolit.kulichki.net/centrolit/cgi/br_grade.cgi?grade=54067"/>
    <hyperlink ref="A16" r:id="rId14" display="http://centrolit.kulichki.com/centrolit/cgi/br_grade.cgi?eval=1&amp;grade=54068&amp;offset=16452563"/>
    <hyperlink ref="A7" r:id="rId15" display="http://centrolit.kulichki.com/centrolit/cgi/br_grade.cgi?eval=1&amp;grade=54069&amp;offset=16452928"/>
    <hyperlink ref="A19" r:id="rId16" display="http://centrolit.kulichki.com/centrolit/cgi/br_grade.cgi?eval=1&amp;grade=54070&amp;offset=16453350"/>
    <hyperlink ref="A21" r:id="rId17" display="http://centrolit.kulichki.com/centrolit/cgi/br_grade.cgi?grade=54071&amp;offset=16453763&amp;nooc="/>
    <hyperlink ref="A12" r:id="rId18" display="http://centrolit.kulichki.com/centrolit/cgi/br_grade.cgi?grade=54072&amp;censor="/>
    <hyperlink ref="A13" r:id="rId19" display="http://centrolit.kulichki.com/centrolit/cgi/br_grade.cgi?eval=1&amp;grade=54073&amp;offset=16455540"/>
  </hyperlinks>
  <pageMargins left="0.7" right="0.7" top="0.75" bottom="0.75" header="0.3" footer="0.3"/>
  <pageSetup paperSize="9" orientation="portrait" horizontalDpi="200" verticalDpi="200" r:id="rId20"/>
  <ignoredErrors>
    <ignoredError sqref="AB21" formulaRange="1"/>
    <ignoredError sqref="AC3:AC4 AC15:AC16 V3:V4 V7 V9:V10 V13:V14 V1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X22"/>
  <sheetViews>
    <sheetView zoomScaleNormal="100" workbookViewId="0">
      <selection activeCell="D8" sqref="D8"/>
    </sheetView>
  </sheetViews>
  <sheetFormatPr defaultRowHeight="15"/>
  <cols>
    <col min="1" max="1" width="8.7109375" style="1" customWidth="1"/>
    <col min="2" max="2" width="11.28515625" style="1" customWidth="1"/>
    <col min="3" max="20" width="4.7109375" customWidth="1"/>
    <col min="21" max="21" width="8.7109375" bestFit="1" customWidth="1"/>
    <col min="23" max="23" width="10.85546875" customWidth="1"/>
    <col min="24" max="24" width="10.140625" bestFit="1" customWidth="1"/>
  </cols>
  <sheetData>
    <row r="1" spans="1:24" ht="15" customHeight="1">
      <c r="A1" s="138" t="s">
        <v>50</v>
      </c>
      <c r="B1" s="146" t="s">
        <v>0</v>
      </c>
      <c r="C1" s="140" t="s">
        <v>51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41" t="s">
        <v>55</v>
      </c>
      <c r="V1" s="152"/>
      <c r="W1" s="153"/>
      <c r="X1" s="146" t="s">
        <v>0</v>
      </c>
    </row>
    <row r="2" spans="1:24" s="2" customFormat="1" ht="75">
      <c r="A2" s="147"/>
      <c r="B2" s="147"/>
      <c r="C2" s="11" t="s">
        <v>10</v>
      </c>
      <c r="D2" s="11" t="s">
        <v>1</v>
      </c>
      <c r="E2" s="11" t="s">
        <v>5</v>
      </c>
      <c r="F2" s="11" t="s">
        <v>9</v>
      </c>
      <c r="G2" s="11" t="s">
        <v>3</v>
      </c>
      <c r="H2" s="11" t="s">
        <v>16</v>
      </c>
      <c r="I2" s="11" t="s">
        <v>17</v>
      </c>
      <c r="J2" s="11" t="s">
        <v>8</v>
      </c>
      <c r="K2" s="11" t="s">
        <v>6</v>
      </c>
      <c r="L2" s="11" t="s">
        <v>7</v>
      </c>
      <c r="M2" s="11" t="s">
        <v>12</v>
      </c>
      <c r="N2" s="4" t="s">
        <v>15</v>
      </c>
      <c r="O2" s="4" t="s">
        <v>11</v>
      </c>
      <c r="P2" s="4" t="s">
        <v>18</v>
      </c>
      <c r="Q2" s="4" t="s">
        <v>14</v>
      </c>
      <c r="R2" s="4" t="s">
        <v>4</v>
      </c>
      <c r="S2" s="4" t="s">
        <v>2</v>
      </c>
      <c r="T2" s="4" t="s">
        <v>38</v>
      </c>
      <c r="U2" s="11" t="s">
        <v>22</v>
      </c>
      <c r="V2" s="11" t="s">
        <v>20</v>
      </c>
      <c r="W2" s="11" t="s">
        <v>19</v>
      </c>
      <c r="X2" s="147"/>
    </row>
    <row r="3" spans="1:24">
      <c r="A3" s="8">
        <v>54030</v>
      </c>
      <c r="B3" s="3" t="s">
        <v>8</v>
      </c>
      <c r="C3" s="3">
        <v>5</v>
      </c>
      <c r="D3" s="3">
        <v>5</v>
      </c>
      <c r="E3" s="3">
        <v>4</v>
      </c>
      <c r="F3" s="3">
        <v>5</v>
      </c>
      <c r="G3" s="3">
        <v>4</v>
      </c>
      <c r="H3" s="3">
        <v>5</v>
      </c>
      <c r="I3" s="3">
        <v>5</v>
      </c>
      <c r="J3" s="5"/>
      <c r="K3" s="3">
        <v>2</v>
      </c>
      <c r="L3" s="3">
        <v>3</v>
      </c>
      <c r="M3" s="3">
        <v>5</v>
      </c>
      <c r="N3" s="3">
        <v>4</v>
      </c>
      <c r="O3" s="3">
        <v>4</v>
      </c>
      <c r="P3" s="3">
        <v>3</v>
      </c>
      <c r="Q3" s="3">
        <v>3</v>
      </c>
      <c r="R3" s="3">
        <v>3</v>
      </c>
      <c r="S3" s="3">
        <v>4</v>
      </c>
      <c r="T3" s="3">
        <v>4</v>
      </c>
      <c r="U3" s="6">
        <v>4</v>
      </c>
      <c r="V3" s="3">
        <v>0.1</v>
      </c>
      <c r="W3" s="12">
        <v>1</v>
      </c>
      <c r="X3" s="3" t="s">
        <v>8</v>
      </c>
    </row>
    <row r="4" spans="1:24">
      <c r="A4" s="8">
        <v>54040</v>
      </c>
      <c r="B4" s="3" t="s">
        <v>14</v>
      </c>
      <c r="C4" s="3">
        <v>5</v>
      </c>
      <c r="D4" s="3">
        <v>2</v>
      </c>
      <c r="E4" s="3">
        <v>4</v>
      </c>
      <c r="F4" s="3">
        <v>4</v>
      </c>
      <c r="G4" s="3">
        <v>5</v>
      </c>
      <c r="H4" s="3">
        <v>4</v>
      </c>
      <c r="I4" s="3">
        <v>4</v>
      </c>
      <c r="J4" s="3">
        <v>4</v>
      </c>
      <c r="K4" s="3">
        <v>3</v>
      </c>
      <c r="L4" s="3">
        <v>5</v>
      </c>
      <c r="M4" s="3">
        <v>3</v>
      </c>
      <c r="N4" s="3">
        <v>5</v>
      </c>
      <c r="O4" s="3">
        <v>3</v>
      </c>
      <c r="P4" s="3">
        <v>3</v>
      </c>
      <c r="Q4" s="5"/>
      <c r="R4" s="9">
        <v>5</v>
      </c>
      <c r="S4" s="3">
        <v>3</v>
      </c>
      <c r="T4" s="3">
        <v>2</v>
      </c>
      <c r="U4" s="6">
        <v>3.8</v>
      </c>
      <c r="V4" s="3">
        <v>0</v>
      </c>
      <c r="W4" s="12" t="s">
        <v>56</v>
      </c>
      <c r="X4" s="3" t="s">
        <v>14</v>
      </c>
    </row>
    <row r="5" spans="1:24">
      <c r="A5" s="8">
        <v>54034</v>
      </c>
      <c r="B5" s="3" t="s">
        <v>11</v>
      </c>
      <c r="C5" s="3">
        <v>5</v>
      </c>
      <c r="D5" s="3">
        <v>2</v>
      </c>
      <c r="E5" s="3">
        <v>3</v>
      </c>
      <c r="F5" s="3">
        <v>4</v>
      </c>
      <c r="G5" s="3">
        <v>5</v>
      </c>
      <c r="H5" s="3">
        <v>4</v>
      </c>
      <c r="I5" s="3">
        <v>2</v>
      </c>
      <c r="J5" s="3">
        <v>4</v>
      </c>
      <c r="K5" s="3">
        <v>2</v>
      </c>
      <c r="L5" s="3">
        <v>3</v>
      </c>
      <c r="M5" s="3">
        <v>2</v>
      </c>
      <c r="N5" s="3">
        <v>5</v>
      </c>
      <c r="O5" s="5"/>
      <c r="P5" s="9">
        <v>5</v>
      </c>
      <c r="Q5" s="9">
        <v>3</v>
      </c>
      <c r="R5" s="9">
        <v>5</v>
      </c>
      <c r="S5" s="3">
        <v>5</v>
      </c>
      <c r="T5" s="3">
        <v>5</v>
      </c>
      <c r="U5" s="6">
        <v>3.8</v>
      </c>
      <c r="V5" s="3">
        <v>0</v>
      </c>
      <c r="W5" s="12" t="s">
        <v>56</v>
      </c>
      <c r="X5" s="3" t="s">
        <v>11</v>
      </c>
    </row>
    <row r="6" spans="1:24">
      <c r="A6" s="8">
        <v>54032</v>
      </c>
      <c r="B6" s="3" t="s">
        <v>10</v>
      </c>
      <c r="C6" s="5"/>
      <c r="D6" s="3">
        <v>3</v>
      </c>
      <c r="E6" s="3">
        <v>3</v>
      </c>
      <c r="F6" s="3">
        <v>5</v>
      </c>
      <c r="G6" s="3">
        <v>4</v>
      </c>
      <c r="H6" s="3">
        <v>3</v>
      </c>
      <c r="I6" s="3">
        <v>2</v>
      </c>
      <c r="J6" s="3">
        <v>3</v>
      </c>
      <c r="K6" s="3">
        <v>4</v>
      </c>
      <c r="L6" s="3">
        <v>3</v>
      </c>
      <c r="M6" s="3">
        <v>4</v>
      </c>
      <c r="N6" s="3">
        <v>4</v>
      </c>
      <c r="O6" s="3">
        <v>2</v>
      </c>
      <c r="P6" s="3">
        <v>3</v>
      </c>
      <c r="Q6" s="3">
        <v>4</v>
      </c>
      <c r="R6" s="3">
        <v>4</v>
      </c>
      <c r="S6" s="3">
        <v>5</v>
      </c>
      <c r="T6" s="3">
        <v>4</v>
      </c>
      <c r="U6" s="6">
        <v>3.5</v>
      </c>
      <c r="V6" s="3">
        <v>0</v>
      </c>
      <c r="W6" s="12" t="s">
        <v>57</v>
      </c>
      <c r="X6" s="3" t="s">
        <v>10</v>
      </c>
    </row>
    <row r="7" spans="1:24">
      <c r="A7" s="8">
        <v>54045</v>
      </c>
      <c r="B7" s="3" t="s">
        <v>18</v>
      </c>
      <c r="C7" s="3">
        <v>3</v>
      </c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3</v>
      </c>
      <c r="J7" s="3">
        <v>3</v>
      </c>
      <c r="K7" s="3">
        <v>1</v>
      </c>
      <c r="L7" s="3">
        <v>3</v>
      </c>
      <c r="M7" s="3">
        <v>4</v>
      </c>
      <c r="N7" s="3">
        <v>4</v>
      </c>
      <c r="O7" s="3">
        <v>5</v>
      </c>
      <c r="P7" s="5"/>
      <c r="Q7" s="3">
        <v>3</v>
      </c>
      <c r="R7" s="3">
        <v>4</v>
      </c>
      <c r="S7" s="3">
        <v>3</v>
      </c>
      <c r="T7" s="3">
        <v>4</v>
      </c>
      <c r="U7" s="6">
        <v>3.5</v>
      </c>
      <c r="V7" s="3">
        <v>0</v>
      </c>
      <c r="W7" s="12" t="s">
        <v>57</v>
      </c>
      <c r="X7" s="3" t="s">
        <v>18</v>
      </c>
    </row>
    <row r="8" spans="1:24">
      <c r="A8" s="8">
        <v>54035</v>
      </c>
      <c r="B8" s="3" t="s">
        <v>12</v>
      </c>
      <c r="C8" s="3">
        <v>5</v>
      </c>
      <c r="D8" s="3">
        <v>4</v>
      </c>
      <c r="E8" s="3">
        <v>4</v>
      </c>
      <c r="F8" s="3">
        <v>4</v>
      </c>
      <c r="G8" s="3">
        <v>4</v>
      </c>
      <c r="H8" s="3">
        <v>3</v>
      </c>
      <c r="I8" s="3">
        <v>2</v>
      </c>
      <c r="J8" s="3">
        <v>3</v>
      </c>
      <c r="K8" s="3">
        <v>3</v>
      </c>
      <c r="L8" s="3">
        <v>2</v>
      </c>
      <c r="M8" s="5"/>
      <c r="N8" s="3">
        <v>5</v>
      </c>
      <c r="O8" s="3">
        <v>3</v>
      </c>
      <c r="P8" s="3">
        <v>2</v>
      </c>
      <c r="Q8" s="3">
        <v>5</v>
      </c>
      <c r="R8" s="3">
        <v>2</v>
      </c>
      <c r="S8" s="3">
        <v>4</v>
      </c>
      <c r="T8" s="3">
        <v>4</v>
      </c>
      <c r="U8" s="6">
        <v>3.5</v>
      </c>
      <c r="V8" s="3">
        <v>0</v>
      </c>
      <c r="W8" s="12" t="s">
        <v>57</v>
      </c>
      <c r="X8" s="3" t="s">
        <v>12</v>
      </c>
    </row>
    <row r="9" spans="1:24">
      <c r="A9" s="8">
        <v>54042</v>
      </c>
      <c r="B9" s="3" t="s">
        <v>15</v>
      </c>
      <c r="C9" s="3">
        <v>4</v>
      </c>
      <c r="D9" s="3">
        <v>3</v>
      </c>
      <c r="E9" s="3">
        <v>5</v>
      </c>
      <c r="F9" s="3">
        <v>5</v>
      </c>
      <c r="G9" s="3">
        <v>4</v>
      </c>
      <c r="H9" s="3">
        <v>3</v>
      </c>
      <c r="I9" s="3">
        <v>1</v>
      </c>
      <c r="J9" s="3">
        <v>3</v>
      </c>
      <c r="K9" s="3">
        <v>3</v>
      </c>
      <c r="L9" s="3">
        <v>3</v>
      </c>
      <c r="M9" s="3">
        <v>2</v>
      </c>
      <c r="N9" s="5"/>
      <c r="O9" s="9">
        <v>4</v>
      </c>
      <c r="P9" s="9">
        <v>4</v>
      </c>
      <c r="Q9" s="9">
        <v>4</v>
      </c>
      <c r="R9" s="9">
        <v>4</v>
      </c>
      <c r="S9" s="3">
        <v>3</v>
      </c>
      <c r="T9" s="3">
        <v>4</v>
      </c>
      <c r="U9" s="6">
        <v>3.5</v>
      </c>
      <c r="V9" s="3">
        <v>0</v>
      </c>
      <c r="W9" s="12" t="s">
        <v>57</v>
      </c>
      <c r="X9" s="3" t="s">
        <v>15</v>
      </c>
    </row>
    <row r="10" spans="1:24">
      <c r="A10" s="8">
        <v>54020</v>
      </c>
      <c r="B10" s="3" t="s">
        <v>3</v>
      </c>
      <c r="C10" s="3">
        <v>3</v>
      </c>
      <c r="D10" s="3">
        <v>3</v>
      </c>
      <c r="E10" s="3">
        <v>3</v>
      </c>
      <c r="F10" s="3">
        <v>2</v>
      </c>
      <c r="G10" s="5"/>
      <c r="H10" s="3">
        <v>3</v>
      </c>
      <c r="I10" s="3">
        <v>4</v>
      </c>
      <c r="J10" s="3">
        <v>5</v>
      </c>
      <c r="K10" s="3">
        <v>2</v>
      </c>
      <c r="L10" s="3">
        <v>3</v>
      </c>
      <c r="M10" s="3">
        <v>3</v>
      </c>
      <c r="N10" s="3">
        <v>5</v>
      </c>
      <c r="O10" s="3">
        <v>4</v>
      </c>
      <c r="P10" s="3">
        <v>3</v>
      </c>
      <c r="Q10" s="3">
        <v>5</v>
      </c>
      <c r="R10" s="3">
        <v>3</v>
      </c>
      <c r="S10" s="3">
        <v>2</v>
      </c>
      <c r="T10" s="3">
        <v>4</v>
      </c>
      <c r="U10" s="6">
        <v>3.4</v>
      </c>
      <c r="V10" s="3">
        <v>0</v>
      </c>
      <c r="W10" s="12" t="s">
        <v>58</v>
      </c>
      <c r="X10" s="3" t="s">
        <v>3</v>
      </c>
    </row>
    <row r="11" spans="1:24">
      <c r="A11" s="8">
        <v>54044</v>
      </c>
      <c r="B11" s="3" t="s">
        <v>17</v>
      </c>
      <c r="C11" s="3">
        <v>4</v>
      </c>
      <c r="D11" s="3">
        <v>3</v>
      </c>
      <c r="E11" s="3">
        <v>4</v>
      </c>
      <c r="F11" s="3">
        <v>3</v>
      </c>
      <c r="G11" s="3">
        <v>5</v>
      </c>
      <c r="H11" s="3">
        <v>2</v>
      </c>
      <c r="I11" s="5"/>
      <c r="J11" s="3">
        <v>4</v>
      </c>
      <c r="K11" s="3">
        <v>3</v>
      </c>
      <c r="L11" s="3">
        <v>3</v>
      </c>
      <c r="M11" s="3">
        <v>2</v>
      </c>
      <c r="N11" s="3">
        <v>5</v>
      </c>
      <c r="O11" s="3">
        <v>3</v>
      </c>
      <c r="P11" s="3">
        <v>2</v>
      </c>
      <c r="Q11" s="3">
        <v>4</v>
      </c>
      <c r="R11" s="3">
        <v>3</v>
      </c>
      <c r="S11" s="3">
        <v>2</v>
      </c>
      <c r="T11" s="3">
        <v>4</v>
      </c>
      <c r="U11" s="6">
        <v>3.3</v>
      </c>
      <c r="V11" s="3">
        <v>0</v>
      </c>
      <c r="W11" s="12" t="s">
        <v>59</v>
      </c>
      <c r="X11" s="3" t="s">
        <v>17</v>
      </c>
    </row>
    <row r="12" spans="1:24">
      <c r="A12" s="8">
        <v>54039</v>
      </c>
      <c r="B12" s="3" t="s">
        <v>13</v>
      </c>
      <c r="C12" s="3">
        <v>4</v>
      </c>
      <c r="D12" s="3">
        <v>5</v>
      </c>
      <c r="E12" s="3">
        <v>3</v>
      </c>
      <c r="F12" s="3">
        <v>2</v>
      </c>
      <c r="G12" s="3">
        <v>3</v>
      </c>
      <c r="H12" s="3">
        <v>4</v>
      </c>
      <c r="I12" s="3">
        <v>2</v>
      </c>
      <c r="J12" s="3">
        <v>4</v>
      </c>
      <c r="K12" s="3">
        <v>2</v>
      </c>
      <c r="L12" s="3">
        <v>2</v>
      </c>
      <c r="M12" s="3">
        <v>4</v>
      </c>
      <c r="N12" s="3">
        <v>4</v>
      </c>
      <c r="O12" s="3">
        <v>4</v>
      </c>
      <c r="P12" s="3">
        <v>4</v>
      </c>
      <c r="Q12" s="3">
        <v>3</v>
      </c>
      <c r="R12" s="3">
        <v>2</v>
      </c>
      <c r="S12" s="3">
        <v>2</v>
      </c>
      <c r="T12" s="3">
        <v>3</v>
      </c>
      <c r="U12" s="6">
        <v>3.2</v>
      </c>
      <c r="V12" s="3">
        <v>0</v>
      </c>
      <c r="W12" s="12">
        <v>10</v>
      </c>
      <c r="X12" s="3" t="s">
        <v>13</v>
      </c>
    </row>
    <row r="13" spans="1:24">
      <c r="A13" s="8">
        <v>54019</v>
      </c>
      <c r="B13" s="3" t="s">
        <v>2</v>
      </c>
      <c r="C13" s="3">
        <v>3</v>
      </c>
      <c r="D13" s="3">
        <v>4</v>
      </c>
      <c r="E13" s="3">
        <v>2</v>
      </c>
      <c r="F13" s="3">
        <v>5</v>
      </c>
      <c r="G13" s="3">
        <v>4</v>
      </c>
      <c r="H13" s="3">
        <v>2</v>
      </c>
      <c r="I13" s="3">
        <v>1</v>
      </c>
      <c r="J13" s="3">
        <v>3</v>
      </c>
      <c r="K13" s="3">
        <v>1</v>
      </c>
      <c r="L13" s="3">
        <v>2</v>
      </c>
      <c r="M13" s="3">
        <v>5</v>
      </c>
      <c r="N13" s="3">
        <v>3</v>
      </c>
      <c r="O13" s="3">
        <v>3</v>
      </c>
      <c r="P13" s="3">
        <v>3</v>
      </c>
      <c r="Q13" s="3">
        <v>5</v>
      </c>
      <c r="R13" s="3">
        <v>3</v>
      </c>
      <c r="S13" s="5"/>
      <c r="T13" s="9">
        <v>3</v>
      </c>
      <c r="U13" s="6">
        <v>3.1</v>
      </c>
      <c r="V13" s="3">
        <v>0</v>
      </c>
      <c r="W13" s="12">
        <v>11</v>
      </c>
      <c r="X13" s="3" t="s">
        <v>2</v>
      </c>
    </row>
    <row r="14" spans="1:24">
      <c r="A14" s="8">
        <v>54018</v>
      </c>
      <c r="B14" s="3" t="s">
        <v>1</v>
      </c>
      <c r="C14" s="3">
        <v>4</v>
      </c>
      <c r="D14" s="5"/>
      <c r="E14" s="3">
        <v>2</v>
      </c>
      <c r="F14" s="3">
        <v>4</v>
      </c>
      <c r="G14" s="3">
        <v>3</v>
      </c>
      <c r="H14" s="3">
        <v>2</v>
      </c>
      <c r="I14" s="3">
        <v>1</v>
      </c>
      <c r="J14" s="3">
        <v>3</v>
      </c>
      <c r="K14" s="3">
        <v>3</v>
      </c>
      <c r="L14" s="3">
        <v>2</v>
      </c>
      <c r="M14" s="3">
        <v>4</v>
      </c>
      <c r="N14" s="3">
        <v>4</v>
      </c>
      <c r="O14" s="3">
        <v>4</v>
      </c>
      <c r="P14" s="3">
        <v>3</v>
      </c>
      <c r="Q14" s="3">
        <v>3</v>
      </c>
      <c r="R14" s="3">
        <v>3</v>
      </c>
      <c r="S14" s="3">
        <v>3</v>
      </c>
      <c r="T14" s="3">
        <v>1</v>
      </c>
      <c r="U14" s="6">
        <v>2.9</v>
      </c>
      <c r="V14" s="3">
        <v>0</v>
      </c>
      <c r="W14" s="12" t="s">
        <v>60</v>
      </c>
      <c r="X14" s="3" t="s">
        <v>1</v>
      </c>
    </row>
    <row r="15" spans="1:24">
      <c r="A15" s="8">
        <v>54033</v>
      </c>
      <c r="B15" s="3" t="s">
        <v>9</v>
      </c>
      <c r="C15" s="3">
        <v>4</v>
      </c>
      <c r="D15" s="3">
        <v>3</v>
      </c>
      <c r="E15" s="3">
        <v>3</v>
      </c>
      <c r="F15" s="5"/>
      <c r="G15" s="3">
        <v>3</v>
      </c>
      <c r="H15" s="3">
        <v>2</v>
      </c>
      <c r="I15" s="3">
        <v>2</v>
      </c>
      <c r="J15" s="3">
        <v>5</v>
      </c>
      <c r="K15" s="3">
        <v>3</v>
      </c>
      <c r="L15" s="3">
        <v>1</v>
      </c>
      <c r="M15" s="3">
        <v>4</v>
      </c>
      <c r="N15" s="3">
        <v>5</v>
      </c>
      <c r="O15" s="3">
        <v>3</v>
      </c>
      <c r="P15" s="3">
        <v>2</v>
      </c>
      <c r="Q15" s="3">
        <v>2</v>
      </c>
      <c r="R15" s="3">
        <v>2</v>
      </c>
      <c r="S15" s="3">
        <v>2</v>
      </c>
      <c r="T15" s="3">
        <v>3</v>
      </c>
      <c r="U15" s="6">
        <v>2.9</v>
      </c>
      <c r="V15" s="3">
        <v>0</v>
      </c>
      <c r="W15" s="12" t="s">
        <v>60</v>
      </c>
      <c r="X15" s="3" t="s">
        <v>9</v>
      </c>
    </row>
    <row r="16" spans="1:24">
      <c r="A16" s="8">
        <v>54043</v>
      </c>
      <c r="B16" s="3" t="s">
        <v>16</v>
      </c>
      <c r="C16" s="3">
        <v>4</v>
      </c>
      <c r="D16" s="3">
        <v>3</v>
      </c>
      <c r="E16" s="3">
        <v>2</v>
      </c>
      <c r="F16" s="3">
        <v>2</v>
      </c>
      <c r="G16" s="3">
        <v>4</v>
      </c>
      <c r="H16" s="5"/>
      <c r="I16" s="3">
        <v>2</v>
      </c>
      <c r="J16" s="3">
        <v>3</v>
      </c>
      <c r="K16" s="3">
        <v>2</v>
      </c>
      <c r="L16" s="3">
        <v>3</v>
      </c>
      <c r="M16" s="3">
        <v>3</v>
      </c>
      <c r="N16" s="3">
        <v>2</v>
      </c>
      <c r="O16" s="3">
        <v>2</v>
      </c>
      <c r="P16" s="3">
        <v>3</v>
      </c>
      <c r="Q16" s="3">
        <v>4</v>
      </c>
      <c r="R16" s="3">
        <v>3</v>
      </c>
      <c r="S16" s="3">
        <v>2</v>
      </c>
      <c r="T16" s="3">
        <v>4</v>
      </c>
      <c r="U16" s="6">
        <v>2.8</v>
      </c>
      <c r="V16" s="3">
        <v>0</v>
      </c>
      <c r="W16" s="12">
        <v>14</v>
      </c>
      <c r="X16" s="3" t="s">
        <v>16</v>
      </c>
    </row>
    <row r="17" spans="1:24">
      <c r="A17" s="8">
        <v>54027</v>
      </c>
      <c r="B17" s="3" t="s">
        <v>6</v>
      </c>
      <c r="C17" s="3">
        <v>2</v>
      </c>
      <c r="D17" s="3">
        <v>4</v>
      </c>
      <c r="E17" s="3">
        <v>3</v>
      </c>
      <c r="F17" s="3">
        <v>4</v>
      </c>
      <c r="G17" s="3">
        <v>3</v>
      </c>
      <c r="H17" s="3">
        <v>2</v>
      </c>
      <c r="I17" s="3">
        <v>3</v>
      </c>
      <c r="J17" s="3">
        <v>3</v>
      </c>
      <c r="K17" s="5"/>
      <c r="L17" s="3">
        <v>1</v>
      </c>
      <c r="M17" s="3">
        <v>4</v>
      </c>
      <c r="N17" s="3">
        <v>2</v>
      </c>
      <c r="O17" s="3">
        <v>2</v>
      </c>
      <c r="P17" s="3">
        <v>1</v>
      </c>
      <c r="Q17" s="3">
        <v>1</v>
      </c>
      <c r="R17" s="3">
        <v>1</v>
      </c>
      <c r="S17" s="3">
        <v>3</v>
      </c>
      <c r="T17" s="3">
        <v>1</v>
      </c>
      <c r="U17" s="6">
        <v>2.4</v>
      </c>
      <c r="V17" s="3">
        <v>0</v>
      </c>
      <c r="W17" s="12" t="s">
        <v>62</v>
      </c>
      <c r="X17" s="3" t="s">
        <v>6</v>
      </c>
    </row>
    <row r="18" spans="1:24">
      <c r="A18" s="8">
        <v>54028</v>
      </c>
      <c r="B18" s="3" t="s">
        <v>7</v>
      </c>
      <c r="C18" s="3">
        <v>3</v>
      </c>
      <c r="D18" s="3">
        <v>3</v>
      </c>
      <c r="E18" s="3">
        <v>2</v>
      </c>
      <c r="F18" s="3">
        <v>4</v>
      </c>
      <c r="G18" s="3">
        <v>3</v>
      </c>
      <c r="H18" s="3">
        <v>2</v>
      </c>
      <c r="I18" s="3">
        <v>1</v>
      </c>
      <c r="J18" s="3">
        <v>2</v>
      </c>
      <c r="K18" s="3">
        <v>1</v>
      </c>
      <c r="L18" s="5"/>
      <c r="M18" s="3">
        <v>2</v>
      </c>
      <c r="N18" s="3">
        <v>3</v>
      </c>
      <c r="O18" s="3">
        <v>3</v>
      </c>
      <c r="P18" s="3">
        <v>1</v>
      </c>
      <c r="Q18" s="3">
        <v>4</v>
      </c>
      <c r="R18" s="3">
        <v>2</v>
      </c>
      <c r="S18" s="3">
        <v>1</v>
      </c>
      <c r="T18" s="3">
        <v>3</v>
      </c>
      <c r="U18" s="6">
        <v>2.4</v>
      </c>
      <c r="V18" s="3">
        <v>0</v>
      </c>
      <c r="W18" s="12" t="s">
        <v>62</v>
      </c>
      <c r="X18" s="3" t="s">
        <v>7</v>
      </c>
    </row>
    <row r="19" spans="1:24">
      <c r="A19" s="8">
        <v>54024</v>
      </c>
      <c r="B19" s="3" t="s">
        <v>4</v>
      </c>
      <c r="C19" s="3">
        <v>2</v>
      </c>
      <c r="D19" s="3">
        <v>4</v>
      </c>
      <c r="E19" s="3">
        <v>3</v>
      </c>
      <c r="F19" s="3">
        <v>2</v>
      </c>
      <c r="G19" s="3">
        <v>3</v>
      </c>
      <c r="H19" s="3">
        <v>3</v>
      </c>
      <c r="I19" s="3">
        <v>1</v>
      </c>
      <c r="J19" s="3">
        <v>3</v>
      </c>
      <c r="K19" s="3">
        <v>1</v>
      </c>
      <c r="L19" s="3">
        <v>1</v>
      </c>
      <c r="M19" s="3">
        <v>3</v>
      </c>
      <c r="N19" s="3">
        <v>3</v>
      </c>
      <c r="O19" s="3">
        <v>3</v>
      </c>
      <c r="P19" s="3">
        <v>2</v>
      </c>
      <c r="Q19" s="3">
        <v>2</v>
      </c>
      <c r="R19" s="5"/>
      <c r="S19" s="3">
        <v>1</v>
      </c>
      <c r="T19" s="3">
        <v>2</v>
      </c>
      <c r="U19" s="6">
        <v>2.2999999999999998</v>
      </c>
      <c r="V19" s="3">
        <v>0</v>
      </c>
      <c r="W19" s="12" t="s">
        <v>61</v>
      </c>
      <c r="X19" s="3" t="s">
        <v>4</v>
      </c>
    </row>
    <row r="20" spans="1:24">
      <c r="A20" s="8">
        <v>54025</v>
      </c>
      <c r="B20" s="3" t="s">
        <v>5</v>
      </c>
      <c r="C20" s="3">
        <v>1</v>
      </c>
      <c r="D20" s="3">
        <v>1</v>
      </c>
      <c r="E20" s="5"/>
      <c r="F20" s="3">
        <v>4</v>
      </c>
      <c r="G20" s="3">
        <v>3</v>
      </c>
      <c r="H20" s="3">
        <v>1</v>
      </c>
      <c r="I20" s="3">
        <v>3</v>
      </c>
      <c r="J20" s="3">
        <v>2</v>
      </c>
      <c r="K20" s="3">
        <v>3</v>
      </c>
      <c r="L20" s="3">
        <v>2</v>
      </c>
      <c r="M20" s="3">
        <v>1</v>
      </c>
      <c r="N20" s="3">
        <v>3</v>
      </c>
      <c r="O20" s="3">
        <v>2</v>
      </c>
      <c r="P20" s="3">
        <v>1</v>
      </c>
      <c r="Q20" s="3">
        <v>3</v>
      </c>
      <c r="R20" s="3">
        <v>2</v>
      </c>
      <c r="S20" s="3">
        <v>3</v>
      </c>
      <c r="T20" s="3">
        <v>2</v>
      </c>
      <c r="U20" s="6">
        <v>2.2000000000000002</v>
      </c>
      <c r="V20" s="3">
        <v>0</v>
      </c>
      <c r="W20" s="12">
        <v>18</v>
      </c>
      <c r="X20" s="3" t="s">
        <v>5</v>
      </c>
    </row>
    <row r="21" spans="1:24">
      <c r="A21" s="13" t="s">
        <v>39</v>
      </c>
      <c r="B21" s="3" t="s">
        <v>38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3">
        <v>0</v>
      </c>
      <c r="W21" s="12" t="s">
        <v>52</v>
      </c>
      <c r="X21" s="3" t="s">
        <v>38</v>
      </c>
    </row>
    <row r="22" spans="1:24" ht="45" customHeight="1">
      <c r="A22" s="135" t="s">
        <v>21</v>
      </c>
      <c r="B22" s="136"/>
      <c r="C22" s="7">
        <f t="shared" ref="C22:I22" si="0">AVERAGE(C3:C20)</f>
        <v>3.5882352941176472</v>
      </c>
      <c r="D22" s="7">
        <f t="shared" si="0"/>
        <v>3.2941176470588234</v>
      </c>
      <c r="E22" s="7">
        <f t="shared" si="0"/>
        <v>3.1764705882352939</v>
      </c>
      <c r="F22" s="7">
        <f t="shared" si="0"/>
        <v>3.7058823529411766</v>
      </c>
      <c r="G22" s="7">
        <f t="shared" si="0"/>
        <v>3.7647058823529411</v>
      </c>
      <c r="H22" s="7">
        <f t="shared" si="0"/>
        <v>2.8823529411764706</v>
      </c>
      <c r="I22" s="7">
        <f t="shared" si="0"/>
        <v>2.2941176470588234</v>
      </c>
      <c r="J22" s="7">
        <f t="shared" ref="J22:T22" si="1">AVERAGE(J3:J20)</f>
        <v>3.3529411764705883</v>
      </c>
      <c r="K22" s="7">
        <f t="shared" si="1"/>
        <v>2.2941176470588234</v>
      </c>
      <c r="L22" s="7">
        <f t="shared" si="1"/>
        <v>2.4705882352941178</v>
      </c>
      <c r="M22" s="7">
        <f t="shared" si="1"/>
        <v>3.2352941176470589</v>
      </c>
      <c r="N22" s="7">
        <f t="shared" si="1"/>
        <v>3.8823529411764706</v>
      </c>
      <c r="O22" s="7">
        <f t="shared" si="1"/>
        <v>3.1764705882352939</v>
      </c>
      <c r="P22" s="7">
        <f t="shared" si="1"/>
        <v>2.6470588235294117</v>
      </c>
      <c r="Q22" s="7">
        <f t="shared" si="1"/>
        <v>3.4117647058823528</v>
      </c>
      <c r="R22" s="7">
        <f t="shared" si="1"/>
        <v>3</v>
      </c>
      <c r="S22" s="7">
        <f>AVERAGE(S3:S20)</f>
        <v>2.8235294117647061</v>
      </c>
      <c r="T22" s="7">
        <f t="shared" si="1"/>
        <v>3.1666666666666665</v>
      </c>
      <c r="U22" s="7">
        <f>AVERAGE(U3:U21)</f>
        <v>3.1388888888888884</v>
      </c>
      <c r="V22" s="148"/>
      <c r="W22" s="149"/>
      <c r="X22" s="150"/>
    </row>
  </sheetData>
  <mergeCells count="7">
    <mergeCell ref="X1:X2"/>
    <mergeCell ref="V22:X22"/>
    <mergeCell ref="C1:T1"/>
    <mergeCell ref="A1:A2"/>
    <mergeCell ref="B1:B2"/>
    <mergeCell ref="A22:B22"/>
    <mergeCell ref="U1:W1"/>
  </mergeCells>
  <phoneticPr fontId="0" type="noConversion"/>
  <hyperlinks>
    <hyperlink ref="A14" r:id="rId1" display="http://centrolit.kulichki.com/centrolit/cgi/br_grade.cgi?grade=54018&amp;offset=16433096&amp;nooc="/>
    <hyperlink ref="A13" r:id="rId2" display="http://centrolit.kulichki.com/centrolit/cgi/br_grade.cgi?grade=54019&amp;offset=16433409&amp;nooc="/>
    <hyperlink ref="A10" r:id="rId3" display="http://centrolit.kulichki.com/centrolit/cgi/br_grade.cgi?grade=54020&amp;offset=16433651&amp;nooc="/>
    <hyperlink ref="A19" r:id="rId4" display="http://centrolit.kulichki.com/centrolit/cgi/br_grade.cgi?grade=54024&amp;offset=16434808&amp;nooc="/>
    <hyperlink ref="A20" r:id="rId5" display="http://centrolit.kulichki.com/centrolit/cgi/br_grade.cgi?grade=54025&amp;offset=16435072&amp;nooc="/>
    <hyperlink ref="A17" r:id="rId6" display="http://centrolit.kulichki.com/centrolit/cgi/br_grade.cgi?grade=54027&amp;offset=16435699&amp;nooc="/>
    <hyperlink ref="A18" r:id="rId7" display="http://centrolit.kulichki.com/centrolit/cgi/br_grade.cgi?grade=54028&amp;offset=16435953&amp;nooc="/>
    <hyperlink ref="A3" r:id="rId8" display="http://centrolit.kulichki.com/centrolit/cgi/br_grade.cgi?grade=54030&amp;offset=16436494&amp;nooc="/>
    <hyperlink ref="A6" r:id="rId9" display="http://centrolit.kulichki.com/centrolit/cgi/br_grade.cgi?grade=54032&amp;offset=16437028&amp;nooc="/>
    <hyperlink ref="A15" r:id="rId10" display="http://centrolit.kulichki.com/centrolit/cgi/br_grade.cgi?grade=54033&amp;offset=16437329&amp;nooc="/>
    <hyperlink ref="A5" r:id="rId11" display="http://centrolit.kulichki.com/centrolit/cgi/br_grade.cgi?grade=54034&amp;offset=16437640&amp;nooc="/>
    <hyperlink ref="A8" r:id="rId12" display="http://centrolit.kulichki.com/centrolit/cgi/br_grade.cgi?grade=54035&amp;offset=16437904&amp;nooc="/>
    <hyperlink ref="A12" r:id="rId13" display="http://centrolit.kulichki.com/centrolit/cgi/br_grade.cgi?grade=54039&amp;offset=16439279&amp;nooc="/>
    <hyperlink ref="A4" r:id="rId14" display="http://centrolit.kulichki.com/centrolit/cgi/br_grade.cgi?grade=54040&amp;offset=16439560&amp;nooc="/>
    <hyperlink ref="A9" r:id="rId15" display="http://centrolit.kulichki.com/centrolit/cgi/br_grade.cgi?grade=54042&amp;offset=16440127&amp;nooc="/>
    <hyperlink ref="A16" r:id="rId16" display="http://centrolit.kulichki.com/centrolit/cgi/br_grade.cgi?grade=54043&amp;offset=16440427&amp;nooc="/>
    <hyperlink ref="A11" r:id="rId17" display="http://centrolit.kulichki.com/centrolit/cgi/br_grade.cgi?grade=54044&amp;offset=16440719&amp;nooc="/>
    <hyperlink ref="A7" r:id="rId18" display="http://centrolit.kulichki.com/centrolit/cgi/br_grade.cgi?grade=54045&amp;offset=16441011&amp;nooc="/>
  </hyperlinks>
  <pageMargins left="0.7" right="0.7" top="0.75" bottom="0.75" header="0.3" footer="0.3"/>
  <pageSetup paperSize="9" orientation="portrait" r:id="rId19"/>
  <ignoredErrors>
    <ignoredError sqref="W21 W10:W11 W19" numberStoredAsText="1"/>
    <ignoredError sqref="W14:W1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Z23"/>
  <sheetViews>
    <sheetView zoomScale="95" zoomScaleNormal="95" workbookViewId="0">
      <selection activeCell="H21" sqref="H21"/>
    </sheetView>
  </sheetViews>
  <sheetFormatPr defaultRowHeight="15"/>
  <cols>
    <col min="1" max="1" width="12.5703125" style="42" customWidth="1"/>
    <col min="2" max="2" width="21" style="42" bestFit="1" customWidth="1"/>
    <col min="3" max="3" width="18.42578125" style="42" bestFit="1" customWidth="1"/>
    <col min="4" max="4" width="6.140625" style="42" bestFit="1" customWidth="1"/>
    <col min="5" max="15" width="6.28515625" style="42" bestFit="1" customWidth="1"/>
    <col min="16" max="16" width="6.140625" style="42" bestFit="1" customWidth="1"/>
    <col min="17" max="19" width="6.28515625" style="42" bestFit="1" customWidth="1"/>
    <col min="20" max="20" width="6.140625" style="42" bestFit="1" customWidth="1"/>
    <col min="21" max="21" width="6.28515625" style="42" bestFit="1" customWidth="1"/>
    <col min="22" max="26" width="6.140625" style="42" bestFit="1" customWidth="1"/>
    <col min="27" max="16384" width="9.140625" style="42"/>
  </cols>
  <sheetData>
    <row r="2" spans="1:26">
      <c r="A2" s="116" t="s">
        <v>167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</row>
    <row r="3" spans="1:26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26" s="89" customFormat="1" ht="16.5" customHeight="1">
      <c r="A4" s="80" t="s">
        <v>23</v>
      </c>
      <c r="B4" s="80" t="s">
        <v>158</v>
      </c>
      <c r="C4" s="81" t="s">
        <v>160</v>
      </c>
      <c r="D4" s="91">
        <v>1</v>
      </c>
      <c r="E4" s="91">
        <v>2</v>
      </c>
      <c r="F4" s="91">
        <v>3</v>
      </c>
      <c r="G4" s="91">
        <v>4</v>
      </c>
      <c r="H4" s="91">
        <v>5</v>
      </c>
      <c r="I4" s="91">
        <v>6</v>
      </c>
      <c r="J4" s="91">
        <v>7</v>
      </c>
      <c r="K4" s="91">
        <v>8</v>
      </c>
      <c r="L4" s="91">
        <v>9</v>
      </c>
      <c r="M4" s="91">
        <v>10</v>
      </c>
      <c r="N4" s="91">
        <v>11</v>
      </c>
      <c r="O4" s="91">
        <v>12</v>
      </c>
      <c r="P4" s="91">
        <v>13</v>
      </c>
      <c r="Q4" s="91">
        <v>14</v>
      </c>
      <c r="R4" s="91">
        <v>15</v>
      </c>
      <c r="S4" s="91">
        <v>16</v>
      </c>
      <c r="T4" s="91">
        <v>17</v>
      </c>
      <c r="U4" s="91">
        <v>18</v>
      </c>
      <c r="V4" s="91">
        <v>19</v>
      </c>
      <c r="W4" s="91">
        <v>20</v>
      </c>
      <c r="X4" s="91">
        <v>21</v>
      </c>
      <c r="Y4" s="91">
        <v>22</v>
      </c>
      <c r="Z4" s="91">
        <v>23</v>
      </c>
    </row>
    <row r="5" spans="1:26">
      <c r="A5" s="45" t="s">
        <v>15</v>
      </c>
      <c r="B5" s="90" t="s">
        <v>132</v>
      </c>
      <c r="C5" s="93"/>
      <c r="D5" s="8">
        <v>54040</v>
      </c>
      <c r="E5" s="8">
        <v>54034</v>
      </c>
      <c r="F5" s="8">
        <v>54035</v>
      </c>
      <c r="G5" s="8">
        <v>54020</v>
      </c>
      <c r="H5" s="8">
        <v>54044</v>
      </c>
      <c r="I5" s="8">
        <v>54033</v>
      </c>
      <c r="J5" s="8">
        <v>54067</v>
      </c>
      <c r="K5" s="8">
        <v>54057</v>
      </c>
      <c r="L5" s="8">
        <v>54054</v>
      </c>
      <c r="M5" s="8">
        <v>54068</v>
      </c>
      <c r="N5" s="8">
        <v>54065</v>
      </c>
      <c r="O5" s="15">
        <v>54089</v>
      </c>
      <c r="P5" s="8">
        <v>54097</v>
      </c>
      <c r="Q5" s="8">
        <v>54094</v>
      </c>
      <c r="R5" s="19">
        <v>54138</v>
      </c>
      <c r="S5" s="20">
        <v>54139</v>
      </c>
      <c r="T5" s="43">
        <v>54165</v>
      </c>
      <c r="U5" s="43">
        <v>54164</v>
      </c>
      <c r="V5" s="43">
        <v>54160</v>
      </c>
      <c r="W5" s="43">
        <v>54171</v>
      </c>
      <c r="X5" s="43">
        <v>54167</v>
      </c>
      <c r="Y5" s="43">
        <v>54186</v>
      </c>
      <c r="Z5" s="43">
        <v>54187</v>
      </c>
    </row>
    <row r="6" spans="1:26">
      <c r="A6" s="45" t="s">
        <v>11</v>
      </c>
      <c r="B6" s="90" t="s">
        <v>135</v>
      </c>
      <c r="C6" s="93"/>
      <c r="D6" s="8">
        <v>54045</v>
      </c>
      <c r="E6" s="8">
        <v>54060</v>
      </c>
      <c r="F6" s="8">
        <v>54062</v>
      </c>
      <c r="G6" s="8">
        <v>54069</v>
      </c>
      <c r="H6" s="8">
        <v>54067</v>
      </c>
      <c r="I6" s="8">
        <v>54054</v>
      </c>
      <c r="J6" s="8">
        <v>54068</v>
      </c>
      <c r="K6" s="15">
        <v>54089</v>
      </c>
      <c r="L6" s="8">
        <v>54084</v>
      </c>
      <c r="M6" s="8">
        <v>54102</v>
      </c>
      <c r="N6" s="8">
        <v>54094</v>
      </c>
      <c r="O6" s="20">
        <v>54125</v>
      </c>
      <c r="P6" s="20">
        <v>54148</v>
      </c>
      <c r="Q6" s="19">
        <v>54150</v>
      </c>
      <c r="R6" s="20">
        <v>54140</v>
      </c>
      <c r="S6" s="20">
        <v>54154</v>
      </c>
      <c r="T6" s="20">
        <v>54134</v>
      </c>
      <c r="U6" s="44">
        <v>54159</v>
      </c>
      <c r="V6" s="43">
        <v>54171</v>
      </c>
      <c r="W6" s="43">
        <v>54194</v>
      </c>
      <c r="X6" s="43">
        <v>54195</v>
      </c>
      <c r="Y6" s="43">
        <v>54186</v>
      </c>
      <c r="Z6" s="43">
        <v>54202</v>
      </c>
    </row>
    <row r="7" spans="1:26">
      <c r="A7" s="45" t="s">
        <v>9</v>
      </c>
      <c r="B7" s="90" t="s">
        <v>131</v>
      </c>
      <c r="C7" s="92" t="s">
        <v>161</v>
      </c>
      <c r="D7" s="43">
        <v>54030</v>
      </c>
      <c r="E7" s="43">
        <v>54032</v>
      </c>
      <c r="F7" s="43">
        <v>54042</v>
      </c>
      <c r="G7" s="43">
        <v>54019</v>
      </c>
      <c r="H7" s="43">
        <v>54069</v>
      </c>
      <c r="I7" s="43">
        <v>54057</v>
      </c>
      <c r="J7" s="43">
        <v>54068</v>
      </c>
      <c r="K7" s="43">
        <v>54051</v>
      </c>
      <c r="L7" s="43">
        <v>54071</v>
      </c>
      <c r="M7" s="43">
        <v>54087</v>
      </c>
      <c r="N7" s="44">
        <v>54091</v>
      </c>
      <c r="O7" s="43">
        <v>54084</v>
      </c>
      <c r="P7" s="43">
        <v>54098</v>
      </c>
      <c r="Q7" s="44">
        <v>54150</v>
      </c>
      <c r="R7" s="43">
        <v>54133</v>
      </c>
      <c r="S7" s="43">
        <v>54153</v>
      </c>
      <c r="T7" s="43">
        <v>54196</v>
      </c>
      <c r="U7" s="43">
        <v>54195</v>
      </c>
      <c r="V7" s="43">
        <v>54186</v>
      </c>
      <c r="W7" s="43">
        <v>54202</v>
      </c>
      <c r="X7" s="43">
        <v>54198</v>
      </c>
      <c r="Y7" s="45"/>
      <c r="Z7" s="45"/>
    </row>
    <row r="8" spans="1:26">
      <c r="A8" s="45" t="s">
        <v>10</v>
      </c>
      <c r="B8" s="90" t="s">
        <v>141</v>
      </c>
      <c r="C8" s="92" t="s">
        <v>162</v>
      </c>
      <c r="D8" s="8">
        <v>54030</v>
      </c>
      <c r="E8" s="8">
        <v>54040</v>
      </c>
      <c r="F8" s="8">
        <v>54034</v>
      </c>
      <c r="G8" s="8">
        <v>54035</v>
      </c>
      <c r="H8" s="8">
        <v>54062</v>
      </c>
      <c r="I8" s="8">
        <v>54057</v>
      </c>
      <c r="J8" s="8">
        <v>54066</v>
      </c>
      <c r="K8" s="15">
        <v>54072</v>
      </c>
      <c r="L8" s="8">
        <v>54054</v>
      </c>
      <c r="M8" s="8">
        <v>54068</v>
      </c>
      <c r="N8" s="8">
        <v>54071</v>
      </c>
      <c r="O8" s="8">
        <v>54097</v>
      </c>
      <c r="P8" s="8">
        <v>54102</v>
      </c>
      <c r="Q8" s="20">
        <v>54125</v>
      </c>
      <c r="R8" s="20">
        <v>54122</v>
      </c>
      <c r="S8" s="19">
        <v>54112</v>
      </c>
      <c r="T8" s="20">
        <v>54148</v>
      </c>
      <c r="U8" s="19">
        <v>54150</v>
      </c>
      <c r="V8" s="20">
        <v>54133</v>
      </c>
      <c r="W8" s="20">
        <v>54154</v>
      </c>
      <c r="X8" s="20">
        <v>54151</v>
      </c>
      <c r="Y8" s="45"/>
      <c r="Z8" s="45"/>
    </row>
    <row r="9" spans="1:26">
      <c r="A9" s="45" t="s">
        <v>14</v>
      </c>
      <c r="B9" s="90" t="s">
        <v>139</v>
      </c>
      <c r="C9" s="93" t="s">
        <v>166</v>
      </c>
      <c r="D9" s="8">
        <v>54035</v>
      </c>
      <c r="E9" s="8">
        <v>54020</v>
      </c>
      <c r="F9" s="8">
        <v>54019</v>
      </c>
      <c r="G9" s="8">
        <v>54057</v>
      </c>
      <c r="H9" s="8">
        <v>54054</v>
      </c>
      <c r="I9" s="8">
        <v>54068</v>
      </c>
      <c r="J9" s="8">
        <v>54065</v>
      </c>
      <c r="K9" s="8">
        <v>54074</v>
      </c>
      <c r="L9" s="15">
        <v>54091</v>
      </c>
      <c r="M9" s="8">
        <v>54084</v>
      </c>
      <c r="N9" s="8">
        <v>54094</v>
      </c>
      <c r="O9" s="20">
        <v>54125</v>
      </c>
      <c r="P9" s="20">
        <v>54109</v>
      </c>
      <c r="Q9" s="20">
        <v>54103</v>
      </c>
      <c r="R9" s="19">
        <v>54112</v>
      </c>
      <c r="S9" s="20">
        <v>54126</v>
      </c>
      <c r="T9" s="20">
        <v>54117</v>
      </c>
      <c r="U9" s="20">
        <v>54110</v>
      </c>
      <c r="V9" s="20">
        <v>54127</v>
      </c>
      <c r="W9" s="43">
        <v>54195</v>
      </c>
      <c r="X9" s="43">
        <v>54198</v>
      </c>
      <c r="Y9" s="45"/>
      <c r="Z9" s="45"/>
    </row>
    <row r="10" spans="1:26">
      <c r="A10" s="45" t="s">
        <v>1</v>
      </c>
      <c r="B10" s="90" t="s">
        <v>151</v>
      </c>
      <c r="C10" s="93"/>
      <c r="D10" s="8">
        <v>54030</v>
      </c>
      <c r="E10" s="8">
        <v>54039</v>
      </c>
      <c r="F10" s="8">
        <v>54060</v>
      </c>
      <c r="G10" s="8">
        <v>54067</v>
      </c>
      <c r="H10" s="20">
        <v>54125</v>
      </c>
      <c r="I10" s="20">
        <v>54109</v>
      </c>
      <c r="J10" s="19">
        <v>54112</v>
      </c>
      <c r="K10" s="20">
        <v>54148</v>
      </c>
      <c r="L10" s="19">
        <v>54138</v>
      </c>
      <c r="M10" s="19">
        <v>54150</v>
      </c>
      <c r="N10" s="20">
        <v>54154</v>
      </c>
      <c r="O10" s="20">
        <v>54134</v>
      </c>
      <c r="P10" s="43">
        <v>54165</v>
      </c>
      <c r="Q10" s="43">
        <v>54173</v>
      </c>
      <c r="R10" s="43">
        <v>54194</v>
      </c>
      <c r="S10" s="43">
        <v>54186</v>
      </c>
      <c r="T10" s="43">
        <v>54209</v>
      </c>
      <c r="U10" s="43">
        <v>54208</v>
      </c>
      <c r="V10" s="45"/>
      <c r="W10" s="45"/>
      <c r="X10" s="45"/>
      <c r="Y10" s="45"/>
      <c r="Z10" s="45"/>
    </row>
    <row r="11" spans="1:26">
      <c r="A11" s="45" t="s">
        <v>12</v>
      </c>
      <c r="B11" s="90" t="s">
        <v>144</v>
      </c>
      <c r="C11" s="93"/>
      <c r="D11" s="8">
        <v>54030</v>
      </c>
      <c r="E11" s="8">
        <v>54019</v>
      </c>
      <c r="F11" s="8">
        <v>54064</v>
      </c>
      <c r="G11" s="8">
        <v>54060</v>
      </c>
      <c r="H11" s="8">
        <v>54048</v>
      </c>
      <c r="I11" s="8">
        <v>54071</v>
      </c>
      <c r="J11" s="8">
        <v>54097</v>
      </c>
      <c r="K11" s="8">
        <v>54102</v>
      </c>
      <c r="L11" s="20">
        <v>54125</v>
      </c>
      <c r="M11" s="20">
        <v>54109</v>
      </c>
      <c r="N11" s="20">
        <v>54154</v>
      </c>
      <c r="O11" s="20">
        <v>54145</v>
      </c>
      <c r="P11" s="20">
        <v>54134</v>
      </c>
      <c r="Q11" s="43">
        <v>54194</v>
      </c>
      <c r="R11" s="43">
        <v>54186</v>
      </c>
      <c r="S11" s="43">
        <v>54198</v>
      </c>
      <c r="T11" s="45"/>
      <c r="U11" s="45"/>
      <c r="V11" s="45"/>
      <c r="W11" s="45"/>
      <c r="X11" s="45"/>
      <c r="Y11" s="45"/>
      <c r="Z11" s="45"/>
    </row>
    <row r="12" spans="1:26">
      <c r="A12" s="45" t="s">
        <v>7</v>
      </c>
      <c r="B12" s="90" t="s">
        <v>146</v>
      </c>
      <c r="C12" s="93"/>
      <c r="D12" s="8">
        <v>54040</v>
      </c>
      <c r="E12" s="8">
        <v>54069</v>
      </c>
      <c r="F12" s="8">
        <v>54071</v>
      </c>
      <c r="G12" s="15">
        <v>54089</v>
      </c>
      <c r="H12" s="20">
        <v>54125</v>
      </c>
      <c r="I12" s="20">
        <v>54109</v>
      </c>
      <c r="J12" s="19">
        <v>54138</v>
      </c>
      <c r="K12" s="20">
        <v>54154</v>
      </c>
      <c r="L12" s="20">
        <v>54134</v>
      </c>
      <c r="M12" s="43">
        <v>54165</v>
      </c>
      <c r="N12" s="43">
        <v>54171</v>
      </c>
      <c r="O12" s="43">
        <v>54194</v>
      </c>
      <c r="P12" s="43">
        <v>54196</v>
      </c>
      <c r="Q12" s="43">
        <v>54186</v>
      </c>
      <c r="R12" s="43">
        <v>54208</v>
      </c>
      <c r="S12" s="45"/>
      <c r="T12" s="45"/>
      <c r="U12" s="45"/>
      <c r="V12" s="45"/>
      <c r="W12" s="45"/>
      <c r="X12" s="45"/>
      <c r="Y12" s="45"/>
      <c r="Z12" s="45"/>
    </row>
    <row r="13" spans="1:26">
      <c r="A13" s="45" t="s">
        <v>4</v>
      </c>
      <c r="B13" s="90" t="s">
        <v>145</v>
      </c>
      <c r="C13" s="93"/>
      <c r="D13" s="8">
        <v>54040</v>
      </c>
      <c r="E13" s="8">
        <v>54034</v>
      </c>
      <c r="F13" s="8">
        <v>54064</v>
      </c>
      <c r="G13" s="8">
        <v>54060</v>
      </c>
      <c r="H13" s="15">
        <v>54089</v>
      </c>
      <c r="I13" s="8">
        <v>54102</v>
      </c>
      <c r="J13" s="20">
        <v>54125</v>
      </c>
      <c r="K13" s="19">
        <v>54112</v>
      </c>
      <c r="L13" s="19">
        <v>54138</v>
      </c>
      <c r="M13" s="20">
        <v>54154</v>
      </c>
      <c r="N13" s="20">
        <v>54151</v>
      </c>
      <c r="O13" s="43">
        <v>54165</v>
      </c>
      <c r="P13" s="43">
        <v>54196</v>
      </c>
      <c r="Q13" s="43">
        <v>54186</v>
      </c>
      <c r="R13" s="45"/>
      <c r="S13" s="45"/>
      <c r="T13" s="45"/>
      <c r="U13" s="45"/>
      <c r="V13" s="45"/>
      <c r="W13" s="45"/>
      <c r="X13" s="45"/>
      <c r="Y13" s="45"/>
      <c r="Z13" s="45"/>
    </row>
    <row r="14" spans="1:26">
      <c r="A14" s="45" t="s">
        <v>3</v>
      </c>
      <c r="B14" s="90" t="s">
        <v>142</v>
      </c>
      <c r="C14" s="93" t="s">
        <v>164</v>
      </c>
      <c r="D14" s="8">
        <v>54040</v>
      </c>
      <c r="E14" s="8">
        <v>54034</v>
      </c>
      <c r="F14" s="8">
        <v>54044</v>
      </c>
      <c r="G14" s="8">
        <v>54060</v>
      </c>
      <c r="H14" s="8">
        <v>54069</v>
      </c>
      <c r="I14" s="8">
        <v>54071</v>
      </c>
      <c r="J14" s="20">
        <v>54125</v>
      </c>
      <c r="K14" s="19">
        <v>54138</v>
      </c>
      <c r="L14" s="19">
        <v>54150</v>
      </c>
      <c r="M14" s="20">
        <v>54132</v>
      </c>
      <c r="N14" s="20">
        <v>54154</v>
      </c>
      <c r="O14" s="20">
        <v>54153</v>
      </c>
      <c r="P14" s="20">
        <v>54151</v>
      </c>
      <c r="Q14" s="43">
        <v>54196</v>
      </c>
      <c r="R14" s="45"/>
      <c r="S14" s="45"/>
      <c r="T14" s="45"/>
      <c r="U14" s="45"/>
      <c r="V14" s="45"/>
      <c r="W14" s="45"/>
      <c r="X14" s="45"/>
      <c r="Y14" s="45"/>
      <c r="Z14" s="45"/>
    </row>
    <row r="15" spans="1:26">
      <c r="A15" s="45" t="s">
        <v>16</v>
      </c>
      <c r="B15" s="90" t="s">
        <v>143</v>
      </c>
      <c r="C15" s="93"/>
      <c r="D15" s="8">
        <v>54030</v>
      </c>
      <c r="E15" s="8">
        <v>54064</v>
      </c>
      <c r="F15" s="8">
        <v>54067</v>
      </c>
      <c r="G15" s="15">
        <v>54072</v>
      </c>
      <c r="H15" s="15">
        <v>54089</v>
      </c>
      <c r="I15" s="8">
        <v>54097</v>
      </c>
      <c r="J15" s="20">
        <v>54122</v>
      </c>
      <c r="K15" s="19">
        <v>54150</v>
      </c>
      <c r="L15" s="20">
        <v>54133</v>
      </c>
      <c r="M15" s="20">
        <v>54140</v>
      </c>
      <c r="N15" s="20">
        <v>54154</v>
      </c>
      <c r="O15" s="43">
        <v>54196</v>
      </c>
      <c r="P15" s="43">
        <v>54186</v>
      </c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>
      <c r="A16" s="45" t="s">
        <v>18</v>
      </c>
      <c r="B16" s="90" t="s">
        <v>134</v>
      </c>
      <c r="C16" s="93"/>
      <c r="D16" s="8">
        <v>54034</v>
      </c>
      <c r="E16" s="8">
        <v>54065</v>
      </c>
      <c r="F16" s="8">
        <v>54099</v>
      </c>
      <c r="G16" s="8">
        <v>54085</v>
      </c>
      <c r="H16" s="19">
        <v>54112</v>
      </c>
      <c r="I16" s="20">
        <v>54133</v>
      </c>
      <c r="J16" s="20">
        <v>54139</v>
      </c>
      <c r="K16" s="43">
        <v>54165</v>
      </c>
      <c r="L16" s="43">
        <v>54173</v>
      </c>
      <c r="M16" s="43">
        <v>54163</v>
      </c>
      <c r="N16" s="43">
        <v>54162</v>
      </c>
      <c r="O16" s="43">
        <v>54171</v>
      </c>
      <c r="P16" s="43">
        <v>54209</v>
      </c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>
      <c r="A17" s="45" t="s">
        <v>8</v>
      </c>
      <c r="B17" s="90" t="s">
        <v>138</v>
      </c>
      <c r="C17" s="93"/>
      <c r="D17" s="8">
        <v>54020</v>
      </c>
      <c r="E17" s="8">
        <v>54033</v>
      </c>
      <c r="F17" s="8">
        <v>54064</v>
      </c>
      <c r="G17" s="8">
        <v>54060</v>
      </c>
      <c r="H17" s="8">
        <v>54048</v>
      </c>
      <c r="I17" s="15">
        <v>54089</v>
      </c>
      <c r="J17" s="15">
        <v>54091</v>
      </c>
      <c r="K17" s="19">
        <v>54138</v>
      </c>
      <c r="L17" s="20">
        <v>54134</v>
      </c>
      <c r="M17" s="43">
        <v>54163</v>
      </c>
      <c r="N17" s="43">
        <v>54186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>
      <c r="A18" s="45" t="s">
        <v>38</v>
      </c>
      <c r="B18" s="90" t="s">
        <v>137</v>
      </c>
      <c r="C18" s="93" t="s">
        <v>165</v>
      </c>
      <c r="D18" s="8">
        <v>54034</v>
      </c>
      <c r="E18" s="8">
        <v>54064</v>
      </c>
      <c r="F18" s="8">
        <v>54067</v>
      </c>
      <c r="G18" s="15">
        <v>54089</v>
      </c>
      <c r="H18" s="8">
        <v>54087</v>
      </c>
      <c r="I18" s="19">
        <v>54150</v>
      </c>
      <c r="J18" s="20">
        <v>54145</v>
      </c>
      <c r="K18" s="20">
        <v>54139</v>
      </c>
      <c r="L18" s="43">
        <v>54208</v>
      </c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>
      <c r="A19" s="45" t="s">
        <v>6</v>
      </c>
      <c r="B19" s="90" t="s">
        <v>140</v>
      </c>
      <c r="C19" s="92"/>
      <c r="D19" s="8">
        <v>54064</v>
      </c>
      <c r="E19" s="8">
        <v>54065</v>
      </c>
      <c r="F19" s="15">
        <v>54089</v>
      </c>
      <c r="G19" s="8">
        <v>54074</v>
      </c>
      <c r="H19" s="19">
        <v>54138</v>
      </c>
      <c r="I19" s="43">
        <v>54166</v>
      </c>
      <c r="J19" s="43">
        <v>54195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>
      <c r="A20" s="45" t="s">
        <v>5</v>
      </c>
      <c r="B20" s="90" t="s">
        <v>156</v>
      </c>
      <c r="C20" s="93"/>
      <c r="D20" s="8">
        <v>54042</v>
      </c>
      <c r="E20" s="8">
        <v>54066</v>
      </c>
      <c r="F20" s="15">
        <v>54089</v>
      </c>
      <c r="G20" s="20">
        <v>54153</v>
      </c>
      <c r="H20" s="43">
        <v>54169</v>
      </c>
      <c r="I20" s="43">
        <v>54186</v>
      </c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>
      <c r="A21" s="45" t="s">
        <v>17</v>
      </c>
      <c r="B21" s="90" t="s">
        <v>147</v>
      </c>
      <c r="C21" s="93"/>
      <c r="D21" s="8">
        <v>54030</v>
      </c>
      <c r="E21" s="19">
        <v>54112</v>
      </c>
      <c r="F21" s="20">
        <v>54126</v>
      </c>
      <c r="G21" s="20">
        <v>54139</v>
      </c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>
      <c r="A22" s="45" t="s">
        <v>2</v>
      </c>
      <c r="B22" s="90" t="s">
        <v>133</v>
      </c>
      <c r="C22" s="93" t="s">
        <v>163</v>
      </c>
      <c r="D22" s="8">
        <v>54034</v>
      </c>
      <c r="E22" s="8">
        <v>54032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>
      <c r="A23" s="45" t="s">
        <v>155</v>
      </c>
      <c r="B23" s="45" t="s">
        <v>136</v>
      </c>
      <c r="C23" s="93" t="s">
        <v>159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</sheetData>
  <mergeCells count="1">
    <mergeCell ref="A2:R2"/>
  </mergeCells>
  <phoneticPr fontId="0" type="noConversion"/>
  <hyperlinks>
    <hyperlink ref="D7" r:id="rId1" display="http://centrolit.kulichki.com/centrolit/cgi/br_grade.cgi?grade=54030&amp;offset=16436494&amp;nooc="/>
    <hyperlink ref="E7" r:id="rId2" display="http://centrolit.kulichki.com/centrolit/cgi/br_grade.cgi?grade=54032&amp;offset=16437028&amp;nooc="/>
    <hyperlink ref="F7" r:id="rId3" display="http://centrolit.kulichki.com/centrolit/cgi/br_grade.cgi?grade=54042&amp;offset=16440127&amp;nooc="/>
    <hyperlink ref="G7" r:id="rId4" display="http://centrolit.kulichki.com/centrolit/cgi/br_grade.cgi?grade=54019&amp;offset=16433409&amp;nooc="/>
    <hyperlink ref="H7" r:id="rId5" display="http://centrolit.kulichki.com/centrolit/cgi/br_grade.cgi?eval=1&amp;grade=54069&amp;offset=16452928"/>
    <hyperlink ref="I7" r:id="rId6" display="http://centrolit.kulichki.com/centrolit/cgi/br_grade.cgi?grade=54057&amp;offset=16445238&amp;nooc="/>
    <hyperlink ref="J7" r:id="rId7" display="http://centrolit.kulichki.com/centrolit/cgi/br_grade.cgi?eval=1&amp;grade=54068&amp;offset=16452563"/>
    <hyperlink ref="K7" r:id="rId8" display="http://centrolit.kulichki.com/centrolit/cgi/br_grade.cgi?grade=54051&amp;offset=16443081&amp;nooc="/>
    <hyperlink ref="L7" r:id="rId9" display="http://centrolit.kulichki.com/centrolit/cgi/br_grade.cgi?grade=54071&amp;offset=16453763&amp;nooc="/>
    <hyperlink ref="M7" r:id="rId10" display="http://centrolit.kulichki.com/centrolit/cgi/br_grade.cgi?grade=54087&amp;offset=16460825&amp;nooc="/>
    <hyperlink ref="N7" r:id="rId11" display="http://centrolit.kulichki.com/centrolit/cgi/br_grade.cgi?grade=54091&amp;offset=16462334&amp;nooc="/>
    <hyperlink ref="O7" r:id="rId12" display="http://centrolit.kulichki.com/centrolit/cgi/br_grade.cgi?grade=54084&amp;offset=16459801&amp;nooc="/>
    <hyperlink ref="P7" r:id="rId13" display="http://centrolit.kulichki.com/centrolit/cgi/br_grade.cgi?grade=54098&amp;offset=16464703&amp;nooc="/>
    <hyperlink ref="Q7" r:id="rId14" display="http://centrolit.kulichki.com/centrolit/cgi/br_grade.cgi?grade=54150&amp;offset=16485639&amp;nooc="/>
    <hyperlink ref="R7" r:id="rId15" display="http://centrolit.kulichki.com/centrolit/cgi/br_grade.cgi?grade=54133&amp;offset=16476574&amp;nooc="/>
    <hyperlink ref="S7" r:id="rId16" display="http://centrolit.kulichki.com/centrolit/cgi/br_grade.cgi?grade=54153&amp;offset=16487772&amp;nooc="/>
    <hyperlink ref="T7" r:id="rId17" display="http://centrolit.kulichki.com/centrolit/cgi/br_grade.cgi?grade=54196&amp;offset=16503528&amp;near=-1&amp;nooc="/>
    <hyperlink ref="U7" r:id="rId18" display="http://centrolit.kulichki.com/centrolit/cgi/br_grade.cgi?grade=54195&amp;offset=16503173&amp;near=-1&amp;nooc="/>
    <hyperlink ref="V7" r:id="rId19" display="http://centrolit.kulichki.com/centrolit/cgi/br_grade.cgi?grade=54186&amp;offset=16499838&amp;near=-1&amp;nooc="/>
    <hyperlink ref="W7" r:id="rId20" display="http://centrolit.kulichki.com/centrolit/cgi/br_grade.cgi?grade=54202&amp;offset=16505112&amp;near=-1&amp;nooc="/>
    <hyperlink ref="X7" r:id="rId21" display="http://centrolit.kulichki.com/centrolit/cgi/br_grade.cgi?grade=54198&amp;offset=16503928&amp;near=-1&amp;nooc="/>
    <hyperlink ref="B7" r:id="rId22"/>
    <hyperlink ref="D19" r:id="rId23" display="http://centrolit.kulichki.com/centrolit/cgi/br_grade.cgi?grade=54064&amp;offset=16449389&amp;nooc="/>
    <hyperlink ref="E19" r:id="rId24" display="http://centrolit.kulichki.com/centrolit/cgi/br_grade.cgi?grade=54065&amp;offset=16449791&amp;nooc="/>
    <hyperlink ref="F19" r:id="rId25" display="http://centrolit.kulichki.com/centrolit/cgi/br_grade.cgi?grade=54089&amp;offset=16461662&amp;nooc="/>
    <hyperlink ref="G19" r:id="rId26" display="http://centrolit.kulichki.com/centrolit/cgi/br_grade.cgi?grade=54074&amp;offset=16455966&amp;nooc="/>
    <hyperlink ref="H19" r:id="rId27" display="http://centrolit.kulichki.com/centrolit/cgi/br_grade.cgi?grade=54138&amp;offset=16479454&amp;nooc="/>
    <hyperlink ref="I19" r:id="rId28" display="http://centrolit.kulichki.com/centrolit/cgi/br_grade.cgi?grade=54166&amp;offset=16493157&amp;nooc="/>
    <hyperlink ref="J19" r:id="rId29" display="http://centrolit.kulichki.com/centrolit/cgi/br_grade.cgi?grade=54195&amp;offset=16503173&amp;near=-1&amp;nooc="/>
    <hyperlink ref="B19" r:id="rId30"/>
    <hyperlink ref="D8" r:id="rId31" display="http://centrolit.kulichki.com/centrolit/cgi/br_grade.cgi?grade=54030&amp;offset=16436494&amp;nooc="/>
    <hyperlink ref="E8" r:id="rId32" display="http://centrolit.kulichki.com/centrolit/cgi/br_grade.cgi?grade=54040&amp;offset=16439560&amp;nooc="/>
    <hyperlink ref="F8" r:id="rId33" display="http://centrolit.kulichki.com/centrolit/cgi/br_grade.cgi?grade=54034&amp;offset=16437640&amp;nooc="/>
    <hyperlink ref="G8" r:id="rId34" display="http://centrolit.kulichki.com/centrolit/cgi/br_grade.cgi?grade=54035&amp;offset=16437904&amp;nooc="/>
    <hyperlink ref="H8" r:id="rId35" display="http://centrolit.kulichki.com/centrolit/cgi/br_grade.cgi?grade=54062&amp;offset=16448258&amp;nooc="/>
    <hyperlink ref="I8" r:id="rId36" display="http://centrolit.kulichki.com/centrolit/cgi/br_grade.cgi?grade=54057&amp;offset=16445238&amp;nooc="/>
    <hyperlink ref="J8" r:id="rId37" display="http://centrolit.kulichki.com/centrolit/cgi/br_grade.cgi?grade=54066&amp;offset=16450336&amp;nooc="/>
    <hyperlink ref="K8" r:id="rId38" display="http://centrolit.kulichki.com/centrolit/cgi/br_grade.cgi?grade=54072&amp;censor="/>
    <hyperlink ref="L8" r:id="rId39" display="http://centrolit.kulichki.com/centrolit/cgi/br_grade.cgi?grade=54054&amp;offset=16444139&amp;nooc="/>
    <hyperlink ref="M8" r:id="rId40" display="http://centrolit.kulichki.com/centrolit/cgi/br_grade.cgi?eval=1&amp;grade=54068&amp;offset=16452563"/>
    <hyperlink ref="N8" r:id="rId41" display="http://centrolit.kulichki.com/centrolit/cgi/br_grade.cgi?grade=54071&amp;offset=16453763&amp;nooc="/>
    <hyperlink ref="O8" r:id="rId42" display="http://centrolit.kulichki.com/centrolit/cgi/br_grade.cgi?grade=54097&amp;offset=16464345&amp;near=-1&amp;nooc="/>
    <hyperlink ref="P8" r:id="rId43" display="http://centrolit.kulichki.com/centrolit/cgi/br_grade.cgi?grade=54102&amp;offset=16466261&amp;nooc="/>
    <hyperlink ref="Q8" r:id="rId44" display="http://centrolit.kulichki.com/centrolit/cgi/br_grade.cgi?grade=54125&amp;offset=16473970&amp;nooc="/>
    <hyperlink ref="R8" r:id="rId45" display="http://centrolit.kulichki.com/centrolit/cgi/br_grade.cgi?grade=54122&amp;offset=16473011&amp;nooc="/>
    <hyperlink ref="S8" r:id="rId46" display="http://centrolit.kulichki.com/centrolit/cgi/br_grade.cgi?grade=54112&amp;offset=16469544&amp;nooc="/>
    <hyperlink ref="T8" r:id="rId47" display="http://centrolit.kulichki.com/centrolit/cgi/br_grade.cgi?grade=54148&amp;offset=16484625&amp;nooc="/>
    <hyperlink ref="U8" r:id="rId48" display="http://centrolit.kulichki.com/centrolit/cgi/br_grade.cgi?grade=54150&amp;offset=16485639&amp;nooc="/>
    <hyperlink ref="V8" r:id="rId49" display="http://centrolit.kulichki.com/centrolit/cgi/br_grade.cgi?grade=54133&amp;offset=16476574&amp;nooc="/>
    <hyperlink ref="W8" r:id="rId50" display="http://centrolit.kulichki.com/centrolit/cgi/br_grade.cgi?grade=54154&amp;offset=16488422&amp;nooc="/>
    <hyperlink ref="X8" r:id="rId51" display="http://centrolit.kulichki.com/centrolit/cgi/br_grade.cgi?grade=54151&amp;offset=16486643&amp;nooc="/>
    <hyperlink ref="B8" r:id="rId52"/>
    <hyperlink ref="D15" r:id="rId53" display="http://centrolit.kulichki.com/centrolit/cgi/br_grade.cgi?grade=54030&amp;offset=16436494&amp;nooc="/>
    <hyperlink ref="E15" r:id="rId54" display="http://centrolit.kulichki.com/centrolit/cgi/br_grade.cgi?grade=54064&amp;offset=16449389&amp;nooc="/>
    <hyperlink ref="F15" r:id="rId55" display="http://centrolit.kulichki.net/centrolit/cgi/br_grade.cgi?grade=54067"/>
    <hyperlink ref="G15" r:id="rId56" display="http://centrolit.kulichki.com/centrolit/cgi/br_grade.cgi?grade=54072&amp;censor="/>
    <hyperlink ref="H15" r:id="rId57" display="http://centrolit.kulichki.com/centrolit/cgi/br_grade.cgi?grade=54089&amp;offset=16461662&amp;nooc="/>
    <hyperlink ref="I15" r:id="rId58" display="http://centrolit.kulichki.com/centrolit/cgi/br_grade.cgi?grade=54097&amp;offset=16464345&amp;near=-1&amp;nooc="/>
    <hyperlink ref="J15" r:id="rId59" display="http://centrolit.kulichki.com/centrolit/cgi/br_grade.cgi?grade=54122&amp;offset=16473011&amp;nooc="/>
    <hyperlink ref="K15" r:id="rId60" display="http://centrolit.kulichki.com/centrolit/cgi/br_grade.cgi?grade=54150&amp;offset=16485639&amp;nooc="/>
    <hyperlink ref="L15" r:id="rId61" display="http://centrolit.kulichki.com/centrolit/cgi/br_grade.cgi?grade=54133&amp;offset=16476574&amp;nooc="/>
    <hyperlink ref="M15" r:id="rId62" display="http://centrolit.kulichki.com/centrolit/cgi/br_grade.cgi?grade=54140&amp;offset=16480836&amp;nooc="/>
    <hyperlink ref="N15" r:id="rId63" display="http://centrolit.kulichki.com/centrolit/cgi/br_grade.cgi?grade=54154&amp;offset=16488422&amp;nooc="/>
    <hyperlink ref="O15" r:id="rId64" display="http://centrolit.kulichki.com/centrolit/cgi/br_grade.cgi?grade=54196&amp;offset=16503528&amp;near=-1&amp;nooc="/>
    <hyperlink ref="P15" r:id="rId65" display="http://centrolit.kulichki.com/centrolit/cgi/br_grade.cgi?grade=54186&amp;offset=16499838&amp;near=-1&amp;nooc="/>
    <hyperlink ref="B15" r:id="rId66"/>
    <hyperlink ref="D11" r:id="rId67" display="http://centrolit.kulichki.com/centrolit/cgi/br_grade.cgi?grade=54030&amp;offset=16436494&amp;nooc="/>
    <hyperlink ref="E11" r:id="rId68" display="http://centrolit.kulichki.com/centrolit/cgi/br_grade.cgi?grade=54019&amp;offset=16433409&amp;nooc="/>
    <hyperlink ref="F11" r:id="rId69" display="http://centrolit.kulichki.com/centrolit/cgi/br_grade.cgi?grade=54064&amp;offset=16449389&amp;nooc="/>
    <hyperlink ref="G11" r:id="rId70" display="http://centrolit.kulichki.com/centrolit/cgi/br_grade.cgi?grade=54060&amp;offset=16446419&amp;nooc="/>
    <hyperlink ref="H11" r:id="rId71" display="http://centrolit.kulichki.com/centrolit/cgi/br_grade.cgi?grade=54048&amp;offset=16441824&amp;nooc="/>
    <hyperlink ref="I11" r:id="rId72" display="http://centrolit.kulichki.com/centrolit/cgi/br_grade.cgi?grade=54071&amp;offset=16453763&amp;nooc="/>
    <hyperlink ref="J11" r:id="rId73" display="http://centrolit.kulichki.com/centrolit/cgi/br_grade.cgi?grade=54097&amp;offset=16464345&amp;near=-1&amp;nooc="/>
    <hyperlink ref="K11" r:id="rId74" display="http://centrolit.kulichki.com/centrolit/cgi/br_grade.cgi?grade=54102&amp;offset=16466261&amp;nooc="/>
    <hyperlink ref="L11" r:id="rId75" display="http://centrolit.kulichki.com/centrolit/cgi/br_grade.cgi?grade=54125&amp;offset=16473970&amp;nooc="/>
    <hyperlink ref="M11" r:id="rId76" display="http://centrolit.kulichki.com/centrolit/cgi/br_grade.cgi?grade=54109&amp;offset=16468690&amp;nooc="/>
    <hyperlink ref="N11" r:id="rId77" display="http://centrolit.kulichki.com/centrolit/cgi/br_grade.cgi?grade=54154&amp;offset=16488422&amp;nooc="/>
    <hyperlink ref="O11" r:id="rId78" display="http://centrolit.kulichki.com/centrolit/cgi/br_grade.cgi?grade=54145&amp;offset=16482896&amp;nooc="/>
    <hyperlink ref="P11" r:id="rId79" display="http://centrolit.kulichki.com/centrolit/cgi/br_grade.cgi?grade=54134&amp;offset=16477272&amp;nooc="/>
    <hyperlink ref="Q11" r:id="rId80" display="http://centrolit.kulichki.com/centrolit/cgi/br_grade.cgi?grade=54194&amp;offset=16502894&amp;near=-1&amp;nooc="/>
    <hyperlink ref="R11" r:id="rId81" display="http://centrolit.kulichki.com/centrolit/cgi/br_grade.cgi?grade=54186&amp;offset=16499838&amp;near=-1&amp;nooc="/>
    <hyperlink ref="S11" r:id="rId82" display="http://centrolit.kulichki.com/centrolit/cgi/br_grade.cgi?grade=54198&amp;offset=16503928&amp;near=-1&amp;nooc="/>
    <hyperlink ref="B11" r:id="rId83"/>
    <hyperlink ref="D13" r:id="rId84" display="http://centrolit.kulichki.com/centrolit/cgi/br_grade.cgi?grade=54040&amp;offset=16439560&amp;nooc="/>
    <hyperlink ref="E13" r:id="rId85" display="http://centrolit.kulichki.com/centrolit/cgi/br_grade.cgi?grade=54034&amp;offset=16437640&amp;nooc="/>
    <hyperlink ref="F13" r:id="rId86" display="http://centrolit.kulichki.com/centrolit/cgi/br_grade.cgi?grade=54064&amp;offset=16449389&amp;nooc="/>
    <hyperlink ref="G13" r:id="rId87" display="http://centrolit.kulichki.com/centrolit/cgi/br_grade.cgi?grade=54060&amp;offset=16446419&amp;nooc="/>
    <hyperlink ref="H13" r:id="rId88" display="http://centrolit.kulichki.com/centrolit/cgi/br_grade.cgi?grade=54089&amp;offset=16461662&amp;nooc="/>
    <hyperlink ref="I13" r:id="rId89" display="http://centrolit.kulichki.com/centrolit/cgi/br_grade.cgi?grade=54102&amp;offset=16466261&amp;nooc="/>
    <hyperlink ref="J13" r:id="rId90" display="http://centrolit.kulichki.com/centrolit/cgi/br_grade.cgi?grade=54125&amp;offset=16473970&amp;nooc="/>
    <hyperlink ref="K13" r:id="rId91" display="http://centrolit.kulichki.com/centrolit/cgi/br_grade.cgi?grade=54112&amp;offset=16469544&amp;nooc="/>
    <hyperlink ref="L13" r:id="rId92" display="http://centrolit.kulichki.com/centrolit/cgi/br_grade.cgi?grade=54138&amp;offset=16479454&amp;nooc="/>
    <hyperlink ref="M13" r:id="rId93" display="http://centrolit.kulichki.com/centrolit/cgi/br_grade.cgi?grade=54154&amp;offset=16488422&amp;nooc="/>
    <hyperlink ref="N13" r:id="rId94" display="http://centrolit.kulichki.com/centrolit/cgi/br_grade.cgi?grade=54151&amp;offset=16486643&amp;nooc="/>
    <hyperlink ref="O13" r:id="rId95" display="http://centrolit.kulichki.com/centrolit/cgi/br_grade.cgi?grade=54165&amp;offset=16492868&amp;nooc="/>
    <hyperlink ref="P13" r:id="rId96" display="http://centrolit.kulichki.com/centrolit/cgi/br_grade.cgi?grade=54196&amp;offset=16503528&amp;near=-1&amp;nooc="/>
    <hyperlink ref="Q13" r:id="rId97" display="http://centrolit.kulichki.com/centrolit/cgi/br_grade.cgi?grade=54186&amp;offset=16499838&amp;near=-1&amp;nooc="/>
    <hyperlink ref="B13" r:id="rId98"/>
    <hyperlink ref="D12" r:id="rId99" display="http://centrolit.kulichki.com/centrolit/cgi/br_grade.cgi?grade=54040&amp;offset=16439560&amp;nooc="/>
    <hyperlink ref="E12" r:id="rId100" display="http://centrolit.kulichki.com/centrolit/cgi/br_grade.cgi?eval=1&amp;grade=54069&amp;offset=16452928"/>
    <hyperlink ref="F12" r:id="rId101" display="http://centrolit.kulichki.com/centrolit/cgi/br_grade.cgi?grade=54071&amp;offset=16453763&amp;nooc="/>
    <hyperlink ref="G12" r:id="rId102" display="http://centrolit.kulichki.com/centrolit/cgi/br_grade.cgi?grade=54089&amp;offset=16461662&amp;nooc="/>
    <hyperlink ref="H12" r:id="rId103" display="http://centrolit.kulichki.com/centrolit/cgi/br_grade.cgi?grade=54125&amp;offset=16473970&amp;nooc="/>
    <hyperlink ref="I12" r:id="rId104" display="http://centrolit.kulichki.com/centrolit/cgi/br_grade.cgi?grade=54109&amp;offset=16468690&amp;nooc="/>
    <hyperlink ref="J12" r:id="rId105" display="http://centrolit.kulichki.com/centrolit/cgi/br_grade.cgi?grade=54138&amp;offset=16479454&amp;nooc="/>
    <hyperlink ref="K12" r:id="rId106" display="http://centrolit.kulichki.com/centrolit/cgi/br_grade.cgi?grade=54154&amp;offset=16488422&amp;nooc="/>
    <hyperlink ref="L12" r:id="rId107" display="http://centrolit.kulichki.com/centrolit/cgi/br_grade.cgi?grade=54134&amp;offset=16477272&amp;nooc="/>
    <hyperlink ref="M12" r:id="rId108" display="http://centrolit.kulichki.com/centrolit/cgi/br_grade.cgi?grade=54165&amp;offset=16492868&amp;nooc="/>
    <hyperlink ref="N12" r:id="rId109" display="http://centrolit.kulichki.com/centrolit/cgi/br_grade.cgi?grade=54171&amp;offset=16495263&amp;nooc="/>
    <hyperlink ref="O12" r:id="rId110" display="http://centrolit.kulichki.com/centrolit/cgi/br_grade.cgi?grade=54194&amp;offset=16502894&amp;near=-1&amp;nooc="/>
    <hyperlink ref="P12" r:id="rId111" display="http://centrolit.kulichki.com/centrolit/cgi/br_grade.cgi?grade=54196&amp;offset=16503528&amp;near=-1&amp;nooc="/>
    <hyperlink ref="Q12" r:id="rId112" display="http://centrolit.kulichki.com/centrolit/cgi/br_grade.cgi?grade=54186&amp;offset=16499838&amp;near=-1&amp;nooc="/>
    <hyperlink ref="R12" r:id="rId113" display="http://centrolit.kulichki.com/centrolit/cgi/br_grade.cgi?grade=54208&amp;offset=16506845&amp;near=-1&amp;nooc="/>
    <hyperlink ref="B12" r:id="rId114"/>
    <hyperlink ref="D21" r:id="rId115" display="http://centrolit.kulichki.com/centrolit/cgi/br_grade.cgi?grade=54030&amp;offset=16436494&amp;nooc="/>
    <hyperlink ref="E21" r:id="rId116" display="http://centrolit.kulichki.com/centrolit/cgi/br_grade.cgi?grade=54112&amp;offset=16469544&amp;nooc="/>
    <hyperlink ref="F21" r:id="rId117" display="http://centrolit.kulichki.com/centrolit/cgi/br_grade.cgi?grade=54126&amp;offset=16474251&amp;nooc="/>
    <hyperlink ref="G21" r:id="rId118" display="http://centrolit.kulichki.com/centrolit/cgi/br_grade.cgi?grade=54139&amp;offset=16480139&amp;nooc="/>
    <hyperlink ref="B21" r:id="rId119"/>
    <hyperlink ref="D5" r:id="rId120" display="http://centrolit.kulichki.com/centrolit/cgi/br_grade.cgi?grade=54040&amp;offset=16439560&amp;nooc="/>
    <hyperlink ref="E5" r:id="rId121" display="http://centrolit.kulichki.com/centrolit/cgi/br_grade.cgi?grade=54034&amp;offset=16437640&amp;nooc="/>
    <hyperlink ref="F5" r:id="rId122" display="http://centrolit.kulichki.com/centrolit/cgi/br_grade.cgi?grade=54035&amp;offset=16437904&amp;nooc="/>
    <hyperlink ref="G5" r:id="rId123" display="http://centrolit.kulichki.com/centrolit/cgi/br_grade.cgi?grade=54020&amp;offset=16433651&amp;nooc="/>
    <hyperlink ref="H5" r:id="rId124" display="http://centrolit.kulichki.com/centrolit/cgi/br_grade.cgi?grade=54044&amp;offset=16440719&amp;nooc="/>
    <hyperlink ref="I5" r:id="rId125" display="http://centrolit.kulichki.com/centrolit/cgi/br_grade.cgi?grade=54033&amp;offset=16437329&amp;nooc="/>
    <hyperlink ref="J5" r:id="rId126" display="http://centrolit.kulichki.net/centrolit/cgi/br_grade.cgi?grade=54067"/>
    <hyperlink ref="K5" r:id="rId127" display="http://centrolit.kulichki.com/centrolit/cgi/br_grade.cgi?grade=54057&amp;offset=16445238&amp;nooc="/>
    <hyperlink ref="L5" r:id="rId128" display="http://centrolit.kulichki.com/centrolit/cgi/br_grade.cgi?grade=54054&amp;offset=16444139&amp;nooc="/>
    <hyperlink ref="M5" r:id="rId129" display="http://centrolit.kulichki.com/centrolit/cgi/br_grade.cgi?eval=1&amp;grade=54068&amp;offset=16452563"/>
    <hyperlink ref="N5" r:id="rId130" display="http://centrolit.kulichki.com/centrolit/cgi/br_grade.cgi?grade=54065&amp;offset=16449791&amp;nooc="/>
    <hyperlink ref="O5" r:id="rId131" display="http://centrolit.kulichki.com/centrolit/cgi/br_grade.cgi?grade=54089&amp;offset=16461662&amp;nooc="/>
    <hyperlink ref="P5" r:id="rId132" display="http://centrolit.kulichki.com/centrolit/cgi/br_grade.cgi?grade=54097&amp;offset=16464345&amp;near=-1&amp;nooc="/>
    <hyperlink ref="Q5" r:id="rId133" display="http://centrolit.kulichki.com/centrolit/cgi/br_grade.cgi?grade=54094&amp;offset=16463360&amp;nooc="/>
    <hyperlink ref="R5" r:id="rId134" display="http://centrolit.kulichki.com/centrolit/cgi/br_grade.cgi?grade=54138&amp;offset=16479454&amp;nooc="/>
    <hyperlink ref="S5" r:id="rId135" display="http://centrolit.kulichki.com/centrolit/cgi/br_grade.cgi?grade=54139&amp;offset=16480139&amp;nooc="/>
    <hyperlink ref="T5" r:id="rId136" display="http://centrolit.kulichki.com/centrolit/cgi/br_grade.cgi?grade=54165&amp;offset=16492868&amp;nooc="/>
    <hyperlink ref="U5" r:id="rId137" display="http://centrolit.kulichki.com/centrolit/cgi/br_grade.cgi?grade=54164&amp;offset=16492215&amp;nooc="/>
    <hyperlink ref="V5" r:id="rId138" display="http://centrolit.kulichki.com/centrolit/cgi/br_grade.cgi?grade=54160&amp;offset=16490986&amp;nooc="/>
    <hyperlink ref="W5" r:id="rId139" display="http://centrolit.kulichki.com/centrolit/cgi/br_grade.cgi?grade=54171&amp;offset=16495263&amp;nooc="/>
    <hyperlink ref="X5" r:id="rId140" display="http://centrolit.kulichki.com/centrolit/cgi/br_grade.cgi?grade=54167&amp;offset=16493452&amp;nooc="/>
    <hyperlink ref="Y5" r:id="rId141" display="http://centrolit.kulichki.com/centrolit/cgi/br_grade.cgi?grade=54186&amp;offset=16499838&amp;near=-1&amp;nooc="/>
    <hyperlink ref="Z5" r:id="rId142" display="http://centrolit.kulichki.com/centrolit/cgi/br_grade.cgi?grade=54187&amp;offset=16500804&amp;near=-1&amp;nooc="/>
    <hyperlink ref="D22" r:id="rId143" display="http://centrolit.kulichki.com/centrolit/cgi/br_grade.cgi?grade=54034&amp;offset=16437640&amp;nooc="/>
    <hyperlink ref="E22" r:id="rId144" display="http://centrolit.kulichki.com/centrolit/cgi/br_grade.cgi?grade=54032&amp;offset=16437028&amp;nooc="/>
    <hyperlink ref="B5" r:id="rId145"/>
    <hyperlink ref="B22" r:id="rId146"/>
    <hyperlink ref="D20" r:id="rId147" display="http://centrolit.kulichki.com/centrolit/cgi/br_grade.cgi?grade=54042&amp;offset=16440127&amp;nooc="/>
    <hyperlink ref="E20" r:id="rId148" display="http://centrolit.kulichki.com/centrolit/cgi/br_grade.cgi?grade=54066&amp;offset=16450336&amp;nooc="/>
    <hyperlink ref="F20" r:id="rId149" display="http://centrolit.kulichki.com/centrolit/cgi/br_grade.cgi?grade=54089&amp;offset=16461662&amp;nooc="/>
    <hyperlink ref="G20" r:id="rId150" display="http://centrolit.kulichki.com/centrolit/cgi/br_grade.cgi?grade=54153&amp;offset=16487772&amp;nooc="/>
    <hyperlink ref="H20" r:id="rId151" display="http://centrolit.kulichki.com/centrolit/cgi/br_grade.cgi?grade=54169&amp;offset=16494409&amp;nooc="/>
    <hyperlink ref="I20" r:id="rId152" display="http://centrolit.kulichki.com/centrolit/cgi/br_grade.cgi?grade=54186&amp;offset=16499838&amp;near=-1&amp;nooc="/>
    <hyperlink ref="B20" r:id="rId153"/>
    <hyperlink ref="D16" r:id="rId154" display="http://centrolit.kulichki.com/centrolit/cgi/br_grade.cgi?grade=54034&amp;offset=16437640&amp;nooc="/>
    <hyperlink ref="E16" r:id="rId155" display="http://centrolit.kulichki.com/centrolit/cgi/br_grade.cgi?grade=54065&amp;offset=16449791&amp;nooc="/>
    <hyperlink ref="F16" r:id="rId156" display="http://centrolit.kulichki.com/centrolit/cgi/br_grade.cgi?grade=54099&amp;offset=16465112&amp;nooc="/>
    <hyperlink ref="G16" r:id="rId157" display="http://centrolit.kulichki.com/centrolit/cgi/br_grade.cgi?grade=54085&amp;offset=16460180&amp;nooc="/>
    <hyperlink ref="H16" r:id="rId158" display="http://centrolit.kulichki.com/centrolit/cgi/br_grade.cgi?grade=54112&amp;offset=16469544&amp;nooc="/>
    <hyperlink ref="I16" r:id="rId159" display="http://centrolit.kulichki.com/centrolit/cgi/br_grade.cgi?grade=54133&amp;offset=16476574&amp;nooc="/>
    <hyperlink ref="J16" r:id="rId160" display="http://centrolit.kulichki.com/centrolit/cgi/br_grade.cgi?grade=54139&amp;offset=16480139&amp;nooc="/>
    <hyperlink ref="K16" r:id="rId161" display="http://centrolit.kulichki.com/centrolit/cgi/br_grade.cgi?grade=54165&amp;offset=16492868&amp;nooc="/>
    <hyperlink ref="L16" r:id="rId162" display="http://centrolit.kulichki.com/centrolit/cgi/br_grade.cgi?grade=54173&amp;offset=16495882&amp;nooc="/>
    <hyperlink ref="M16" r:id="rId163" display="http://centrolit.kulichki.com/centrolit/cgi/br_grade.cgi?grade=54163&amp;offset=16491917&amp;nooc="/>
    <hyperlink ref="N16" r:id="rId164" display="http://centrolit.kulichki.com/centrolit/cgi/br_grade.cgi?grade=54162&amp;offset=16491667&amp;nooc="/>
    <hyperlink ref="O16" r:id="rId165" display="http://centrolit.kulichki.com/centrolit/cgi/br_grade.cgi?grade=54171&amp;offset=16495263&amp;nooc="/>
    <hyperlink ref="P16" r:id="rId166" display="http://centrolit.kulichki.com/centrolit/cgi/br_grade.cgi?grade=54209&amp;offset=16507132&amp;nooc="/>
    <hyperlink ref="B16" r:id="rId167"/>
    <hyperlink ref="D6" r:id="rId168" display="http://centrolit.kulichki.com/centrolit/cgi/br_grade.cgi?grade=54045&amp;offset=16441011&amp;nooc="/>
    <hyperlink ref="E6" r:id="rId169" display="http://centrolit.kulichki.com/centrolit/cgi/br_grade.cgi?grade=54060&amp;offset=16446419&amp;nooc="/>
    <hyperlink ref="F6" r:id="rId170" display="http://centrolit.kulichki.com/centrolit/cgi/br_grade.cgi?grade=54062&amp;offset=16448258&amp;nooc="/>
    <hyperlink ref="G6" r:id="rId171" display="http://centrolit.kulichki.com/centrolit/cgi/br_grade.cgi?eval=1&amp;grade=54069&amp;offset=16452928"/>
    <hyperlink ref="H6" r:id="rId172" display="http://centrolit.kulichki.net/centrolit/cgi/br_grade.cgi?grade=54067"/>
    <hyperlink ref="I6" r:id="rId173" display="http://centrolit.kulichki.com/centrolit/cgi/br_grade.cgi?grade=54054&amp;offset=16444139&amp;nooc="/>
    <hyperlink ref="J6" r:id="rId174" display="http://centrolit.kulichki.com/centrolit/cgi/br_grade.cgi?eval=1&amp;grade=54068&amp;offset=16452563"/>
    <hyperlink ref="K6" r:id="rId175" display="http://centrolit.kulichki.com/centrolit/cgi/br_grade.cgi?grade=54089&amp;offset=16461662&amp;nooc="/>
    <hyperlink ref="L6" r:id="rId176" display="http://centrolit.kulichki.com/centrolit/cgi/br_grade.cgi?grade=54084&amp;offset=16459801&amp;nooc="/>
    <hyperlink ref="M6" r:id="rId177" display="http://centrolit.kulichki.com/centrolit/cgi/br_grade.cgi?grade=54102&amp;offset=16466261&amp;nooc="/>
    <hyperlink ref="N6" r:id="rId178" display="http://centrolit.kulichki.com/centrolit/cgi/br_grade.cgi?grade=54094&amp;offset=16463360&amp;nooc="/>
    <hyperlink ref="O6" r:id="rId179" display="http://centrolit.kulichki.com/centrolit/cgi/br_grade.cgi?grade=54125&amp;offset=16473970&amp;nooc="/>
    <hyperlink ref="P6" r:id="rId180" display="http://centrolit.kulichki.com/centrolit/cgi/br_grade.cgi?grade=54148&amp;offset=16484625&amp;nooc="/>
    <hyperlink ref="Q6" r:id="rId181" display="http://centrolit.kulichki.com/centrolit/cgi/br_grade.cgi?grade=54150&amp;offset=16485639&amp;nooc="/>
    <hyperlink ref="R6" r:id="rId182" display="http://centrolit.kulichki.com/centrolit/cgi/br_grade.cgi?grade=54140&amp;offset=16480836&amp;nooc="/>
    <hyperlink ref="S6" r:id="rId183" display="http://centrolit.kulichki.com/centrolit/cgi/br_grade.cgi?grade=54154&amp;offset=16488422&amp;nooc="/>
    <hyperlink ref="T6" r:id="rId184" display="http://centrolit.kulichki.com/centrolit/cgi/br_grade.cgi?grade=54134&amp;offset=16477272&amp;nooc="/>
    <hyperlink ref="U6" r:id="rId185" display="http://centrolit.kulichki.com/centrolit/cgi/br_grade.cgi?grade=54159&amp;offset=16490679&amp;nooc="/>
    <hyperlink ref="V6" r:id="rId186" display="http://centrolit.kulichki.com/centrolit/cgi/br_grade.cgi?grade=54171&amp;offset=16495263&amp;nooc="/>
    <hyperlink ref="W6" r:id="rId187" display="http://centrolit.kulichki.com/centrolit/cgi/br_grade.cgi?grade=54194&amp;offset=16502894&amp;near=-1&amp;nooc="/>
    <hyperlink ref="X6" r:id="rId188" display="http://centrolit.kulichki.com/centrolit/cgi/br_grade.cgi?grade=54195&amp;offset=16503173&amp;near=-1&amp;nooc="/>
    <hyperlink ref="Y6" r:id="rId189" display="http://centrolit.kulichki.com/centrolit/cgi/br_grade.cgi?grade=54186&amp;offset=16499838&amp;near=-1&amp;nooc="/>
    <hyperlink ref="Z6" r:id="rId190" display="http://centrolit.kulichki.com/centrolit/cgi/br_grade.cgi?grade=54202&amp;offset=16505112&amp;near=-1&amp;nooc="/>
    <hyperlink ref="B6" r:id="rId191"/>
    <hyperlink ref="D14" r:id="rId192" display="http://centrolit.kulichki.com/centrolit/cgi/br_grade.cgi?grade=54040&amp;offset=16439560&amp;nooc="/>
    <hyperlink ref="E14" r:id="rId193" display="http://centrolit.kulichki.com/centrolit/cgi/br_grade.cgi?grade=54034&amp;offset=16437640&amp;nooc="/>
    <hyperlink ref="F14" r:id="rId194" display="http://centrolit.kulichki.com/centrolit/cgi/br_grade.cgi?grade=54044&amp;offset=16440719&amp;nooc="/>
    <hyperlink ref="G14" r:id="rId195" display="http://centrolit.kulichki.com/centrolit/cgi/br_grade.cgi?grade=54060&amp;offset=16446419&amp;nooc="/>
    <hyperlink ref="H14" r:id="rId196" display="http://centrolit.kulichki.com/centrolit/cgi/br_grade.cgi?eval=1&amp;grade=54069&amp;offset=16452928"/>
    <hyperlink ref="I14" r:id="rId197" display="http://centrolit.kulichki.com/centrolit/cgi/br_grade.cgi?grade=54071&amp;offset=16453763&amp;nooc="/>
    <hyperlink ref="J14" r:id="rId198" display="http://centrolit.kulichki.com/centrolit/cgi/br_grade.cgi?grade=54125&amp;offset=16473970&amp;nooc="/>
    <hyperlink ref="K14" r:id="rId199" display="http://centrolit.kulichki.com/centrolit/cgi/br_grade.cgi?grade=54138&amp;offset=16479454&amp;nooc="/>
    <hyperlink ref="L14" r:id="rId200" display="http://centrolit.kulichki.com/centrolit/cgi/br_grade.cgi?grade=54150&amp;offset=16485639&amp;nooc="/>
    <hyperlink ref="M14" r:id="rId201" display="http://centrolit.kulichki.com/centrolit/cgi/br_grade.cgi?grade=54132&amp;offset=16476068&amp;nooc="/>
    <hyperlink ref="N14" r:id="rId202" display="http://centrolit.kulichki.com/centrolit/cgi/br_grade.cgi?grade=54154&amp;offset=16488422&amp;nooc="/>
    <hyperlink ref="O14" r:id="rId203" display="http://centrolit.kulichki.com/centrolit/cgi/br_grade.cgi?grade=54153&amp;offset=16487772&amp;nooc="/>
    <hyperlink ref="P14" r:id="rId204" display="http://centrolit.kulichki.com/centrolit/cgi/br_grade.cgi?grade=54151&amp;offset=16486643&amp;nooc="/>
    <hyperlink ref="Q14" r:id="rId205" display="http://centrolit.kulichki.com/centrolit/cgi/br_grade.cgi?grade=54196&amp;offset=16503528&amp;near=-1&amp;nooc="/>
    <hyperlink ref="B14" r:id="rId206"/>
    <hyperlink ref="D18" r:id="rId207" display="http://centrolit.kulichki.com/centrolit/cgi/br_grade.cgi?grade=54034&amp;offset=16437640&amp;nooc="/>
    <hyperlink ref="E18" r:id="rId208" display="http://centrolit.kulichki.com/centrolit/cgi/br_grade.cgi?grade=54064&amp;offset=16449389&amp;nooc="/>
    <hyperlink ref="F18" r:id="rId209" display="http://centrolit.kulichki.net/centrolit/cgi/br_grade.cgi?grade=54067"/>
    <hyperlink ref="G18" r:id="rId210" display="http://centrolit.kulichki.com/centrolit/cgi/br_grade.cgi?grade=54089&amp;offset=16461662&amp;nooc="/>
    <hyperlink ref="H18" r:id="rId211" display="http://centrolit.kulichki.com/centrolit/cgi/br_grade.cgi?grade=54087&amp;offset=16460825&amp;nooc="/>
    <hyperlink ref="I18" r:id="rId212" display="http://centrolit.kulichki.com/centrolit/cgi/br_grade.cgi?grade=54150&amp;offset=16485639&amp;nooc="/>
    <hyperlink ref="J18" r:id="rId213" display="http://centrolit.kulichki.com/centrolit/cgi/br_grade.cgi?grade=54145&amp;offset=16482896&amp;nooc="/>
    <hyperlink ref="K18" r:id="rId214" display="http://centrolit.kulichki.com/centrolit/cgi/br_grade.cgi?grade=54139&amp;offset=16480139&amp;nooc="/>
    <hyperlink ref="L18" r:id="rId215" display="http://centrolit.kulichki.com/centrolit/cgi/br_grade.cgi?grade=54208&amp;offset=16506845&amp;near=-1&amp;nooc="/>
    <hyperlink ref="B18" r:id="rId216"/>
    <hyperlink ref="D17" r:id="rId217" display="http://centrolit.kulichki.com/centrolit/cgi/br_grade.cgi?grade=54020&amp;offset=16433651&amp;nooc="/>
    <hyperlink ref="E17" r:id="rId218" display="http://centrolit.kulichki.com/centrolit/cgi/br_grade.cgi?grade=54033&amp;offset=16437329&amp;nooc="/>
    <hyperlink ref="F17" r:id="rId219" display="http://centrolit.kulichki.com/centrolit/cgi/br_grade.cgi?grade=54064&amp;offset=16449389&amp;nooc="/>
    <hyperlink ref="G17" r:id="rId220" display="http://centrolit.kulichki.com/centrolit/cgi/br_grade.cgi?grade=54060&amp;offset=16446419&amp;nooc="/>
    <hyperlink ref="H17" r:id="rId221" display="http://centrolit.kulichki.com/centrolit/cgi/br_grade.cgi?grade=54048&amp;offset=16441824&amp;nooc="/>
    <hyperlink ref="I17" r:id="rId222" display="http://centrolit.kulichki.com/centrolit/cgi/br_grade.cgi?grade=54089&amp;offset=16461662&amp;nooc="/>
    <hyperlink ref="J17" r:id="rId223" display="http://centrolit.kulichki.com/centrolit/cgi/br_grade.cgi?grade=54091&amp;offset=16462334&amp;nooc="/>
    <hyperlink ref="K17" r:id="rId224" display="http://centrolit.kulichki.com/centrolit/cgi/br_grade.cgi?grade=54138&amp;offset=16479454&amp;nooc="/>
    <hyperlink ref="L17" r:id="rId225" display="http://centrolit.kulichki.com/centrolit/cgi/br_grade.cgi?grade=54134&amp;offset=16477272&amp;nooc="/>
    <hyperlink ref="M17" r:id="rId226" display="http://centrolit.kulichki.com/centrolit/cgi/br_grade.cgi?grade=54163&amp;offset=16491917&amp;nooc="/>
    <hyperlink ref="N17" r:id="rId227" display="http://centrolit.kulichki.com/centrolit/cgi/br_grade.cgi?grade=54186&amp;offset=16499838&amp;near=-1&amp;nooc="/>
    <hyperlink ref="B17" r:id="rId228"/>
    <hyperlink ref="D9" r:id="rId229" display="http://centrolit.kulichki.com/centrolit/cgi/br_grade.cgi?grade=54035&amp;offset=16437904&amp;nooc="/>
    <hyperlink ref="E9" r:id="rId230" display="http://centrolit.kulichki.com/centrolit/cgi/br_grade.cgi?grade=54020&amp;offset=16433651&amp;nooc="/>
    <hyperlink ref="F9" r:id="rId231" display="http://centrolit.kulichki.com/centrolit/cgi/br_grade.cgi?grade=54019&amp;offset=16433409&amp;nooc="/>
    <hyperlink ref="G9" r:id="rId232" display="http://centrolit.kulichki.com/centrolit/cgi/br_grade.cgi?grade=54057&amp;offset=16445238&amp;nooc="/>
    <hyperlink ref="H9" r:id="rId233" display="http://centrolit.kulichki.com/centrolit/cgi/br_grade.cgi?grade=54054&amp;offset=16444139&amp;nooc="/>
    <hyperlink ref="I9" r:id="rId234" display="http://centrolit.kulichki.com/centrolit/cgi/br_grade.cgi?eval=1&amp;grade=54068&amp;offset=16452563"/>
    <hyperlink ref="J9" r:id="rId235" display="http://centrolit.kulichki.com/centrolit/cgi/br_grade.cgi?grade=54065&amp;offset=16449791&amp;nooc="/>
    <hyperlink ref="K9" r:id="rId236" display="http://centrolit.kulichki.com/centrolit/cgi/br_grade.cgi?grade=54074&amp;offset=16455966&amp;nooc="/>
    <hyperlink ref="L9" r:id="rId237" display="http://centrolit.kulichki.com/centrolit/cgi/br_grade.cgi?grade=54091&amp;offset=16462334&amp;nooc="/>
    <hyperlink ref="M9" r:id="rId238" display="http://centrolit.kulichki.com/centrolit/cgi/br_grade.cgi?grade=54084&amp;offset=16459801&amp;nooc="/>
    <hyperlink ref="N9" r:id="rId239" display="http://centrolit.kulichki.com/centrolit/cgi/br_grade.cgi?grade=54094&amp;offset=16463360&amp;nooc="/>
    <hyperlink ref="O9" r:id="rId240" display="http://centrolit.kulichki.com/centrolit/cgi/br_grade.cgi?grade=54125&amp;offset=16473970&amp;nooc="/>
    <hyperlink ref="P9" r:id="rId241" display="http://centrolit.kulichki.com/centrolit/cgi/br_grade.cgi?grade=54109&amp;offset=16468690&amp;nooc="/>
    <hyperlink ref="Q9" r:id="rId242" display="http://centrolit.kulichki.com/centrolit/cgi/br_grade.cgi?grade=54103&amp;offset=16466872&amp;nooc="/>
    <hyperlink ref="R9" r:id="rId243" display="http://centrolit.kulichki.com/centrolit/cgi/br_grade.cgi?grade=54112&amp;offset=16469544&amp;nooc="/>
    <hyperlink ref="S9" r:id="rId244" display="http://centrolit.kulichki.com/centrolit/cgi/br_grade.cgi?grade=54126&amp;offset=16474251&amp;nooc="/>
    <hyperlink ref="T9" r:id="rId245" display="http://centrolit.kulichki.com/centrolit/cgi/br_grade.cgi?grade=54117&amp;offset=16470963&amp;nooc="/>
    <hyperlink ref="U9" r:id="rId246" display="http://centrolit.kulichki.com/centrolit/cgi/br_grade.cgi?grade=54110&amp;offset=16469020&amp;nooc="/>
    <hyperlink ref="V9" r:id="rId247" display="http://centrolit.kulichki.com/centrolit/cgi/br_grade.cgi?grade=54127&amp;offset=16474539&amp;nooc="/>
    <hyperlink ref="W9" r:id="rId248" display="http://centrolit.kulichki.com/centrolit/cgi/br_grade.cgi?grade=54195&amp;offset=16503173&amp;near=-1&amp;nooc="/>
    <hyperlink ref="X9" r:id="rId249" display="http://centrolit.kulichki.com/centrolit/cgi/br_grade.cgi?grade=54198&amp;offset=16503928&amp;near=-1&amp;nooc="/>
    <hyperlink ref="B9" r:id="rId250"/>
    <hyperlink ref="D10" r:id="rId251" display="http://centrolit.kulichki.com/centrolit/cgi/br_grade.cgi?grade=54030&amp;offset=16436494&amp;nooc="/>
    <hyperlink ref="E10" r:id="rId252" display="http://centrolit.kulichki.com/centrolit/cgi/br_grade.cgi?grade=54039&amp;offset=16439279&amp;nooc="/>
    <hyperlink ref="F10" r:id="rId253" display="http://centrolit.kulichki.com/centrolit/cgi/br_grade.cgi?grade=54060&amp;offset=16446419&amp;nooc="/>
    <hyperlink ref="G10" r:id="rId254" display="http://centrolit.kulichki.net/centrolit/cgi/br_grade.cgi?grade=54067"/>
    <hyperlink ref="H10" r:id="rId255" display="http://centrolit.kulichki.com/centrolit/cgi/br_grade.cgi?grade=54125&amp;offset=16473970&amp;nooc="/>
    <hyperlink ref="I10" r:id="rId256" display="http://centrolit.kulichki.com/centrolit/cgi/br_grade.cgi?grade=54109&amp;offset=16468690&amp;nooc="/>
    <hyperlink ref="J10" r:id="rId257" display="http://centrolit.kulichki.com/centrolit/cgi/br_grade.cgi?grade=54112&amp;offset=16469544&amp;nooc="/>
    <hyperlink ref="K10" r:id="rId258" display="http://centrolit.kulichki.com/centrolit/cgi/br_grade.cgi?grade=54148&amp;offset=16484625&amp;nooc="/>
    <hyperlink ref="L10" r:id="rId259" display="http://centrolit.kulichki.com/centrolit/cgi/br_grade.cgi?grade=54138&amp;offset=16479454&amp;nooc="/>
    <hyperlink ref="M10" r:id="rId260" display="http://centrolit.kulichki.com/centrolit/cgi/br_grade.cgi?grade=54150&amp;offset=16485639&amp;nooc="/>
    <hyperlink ref="N10" r:id="rId261" display="http://centrolit.kulichki.com/centrolit/cgi/br_grade.cgi?grade=54154&amp;offset=16488422&amp;nooc="/>
    <hyperlink ref="O10" r:id="rId262" display="http://centrolit.kulichki.com/centrolit/cgi/br_grade.cgi?grade=54134&amp;offset=16477272&amp;nooc="/>
    <hyperlink ref="P10" r:id="rId263" display="http://centrolit.kulichki.com/centrolit/cgi/br_grade.cgi?grade=54165&amp;offset=16492868&amp;nooc="/>
    <hyperlink ref="Q10" r:id="rId264" display="http://centrolit.kulichki.com/centrolit/cgi/br_grade.cgi?grade=54173&amp;offset=16495882&amp;nooc="/>
    <hyperlink ref="R10" r:id="rId265" display="http://centrolit.kulichki.com/centrolit/cgi/br_grade.cgi?grade=54194&amp;offset=16502894&amp;near=-1&amp;nooc="/>
    <hyperlink ref="S10" r:id="rId266" display="http://centrolit.kulichki.com/centrolit/cgi/br_grade.cgi?grade=54186&amp;offset=16499838&amp;near=-1&amp;nooc="/>
    <hyperlink ref="T10" r:id="rId267" display="http://centrolit.kulichki.com/centrolit/cgi/br_grade.cgi?grade=54209&amp;offset=16507132&amp;nooc="/>
    <hyperlink ref="U10" r:id="rId268" display="http://centrolit.kulichki.com/centrolit/cgi/br_grade.cgi?grade=54208&amp;offset=16506845&amp;near=-1&amp;nooc="/>
    <hyperlink ref="B10" r:id="rId269"/>
  </hyperlinks>
  <pageMargins left="0.7" right="0.7" top="0.75" bottom="0.75" header="0.3" footer="0.3"/>
  <pageSetup paperSize="9" orientation="portrait" horizontalDpi="200" verticalDpi="200" r:id="rId27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2"/>
  <sheetViews>
    <sheetView zoomScaleNormal="100" workbookViewId="0">
      <selection activeCell="B26" sqref="B26"/>
    </sheetView>
  </sheetViews>
  <sheetFormatPr defaultRowHeight="15"/>
  <cols>
    <col min="1" max="1" width="10" style="42" bestFit="1" customWidth="1"/>
    <col min="2" max="2" width="14.85546875" style="42" bestFit="1" customWidth="1"/>
    <col min="3" max="9" width="10.7109375" style="42" customWidth="1"/>
    <col min="10" max="16384" width="9.140625" style="42"/>
  </cols>
  <sheetData>
    <row r="1" spans="1:9">
      <c r="A1" s="116" t="s">
        <v>93</v>
      </c>
      <c r="B1" s="116"/>
      <c r="C1" s="116"/>
      <c r="D1" s="116"/>
      <c r="E1" s="116"/>
      <c r="F1" s="116"/>
      <c r="G1" s="116"/>
      <c r="H1" s="116"/>
      <c r="I1" s="116"/>
    </row>
    <row r="3" spans="1:9">
      <c r="A3" s="47" t="s">
        <v>23</v>
      </c>
      <c r="B3" s="47" t="s">
        <v>24</v>
      </c>
      <c r="C3" s="47" t="s">
        <v>26</v>
      </c>
      <c r="D3" s="47" t="s">
        <v>27</v>
      </c>
      <c r="E3" s="47" t="s">
        <v>25</v>
      </c>
      <c r="F3" s="47" t="s">
        <v>28</v>
      </c>
      <c r="G3" s="47" t="s">
        <v>29</v>
      </c>
      <c r="H3" s="47" t="s">
        <v>30</v>
      </c>
      <c r="I3" s="47" t="s">
        <v>31</v>
      </c>
    </row>
    <row r="4" spans="1:9" ht="15" customHeight="1">
      <c r="A4" s="47" t="s">
        <v>37</v>
      </c>
      <c r="B4" s="78" t="s">
        <v>135</v>
      </c>
      <c r="C4" s="48" t="s">
        <v>56</v>
      </c>
      <c r="D4" s="48" t="s">
        <v>72</v>
      </c>
      <c r="E4" s="49" t="s">
        <v>60</v>
      </c>
      <c r="F4" s="50" t="s">
        <v>78</v>
      </c>
      <c r="G4" s="50" t="s">
        <v>74</v>
      </c>
      <c r="H4" s="95" t="s">
        <v>73</v>
      </c>
      <c r="I4" s="96">
        <v>1</v>
      </c>
    </row>
    <row r="5" spans="1:9">
      <c r="A5" s="47" t="s">
        <v>18</v>
      </c>
      <c r="B5" s="78" t="s">
        <v>134</v>
      </c>
      <c r="C5" s="48" t="s">
        <v>57</v>
      </c>
      <c r="D5" s="48" t="s">
        <v>75</v>
      </c>
      <c r="E5" s="50" t="s">
        <v>74</v>
      </c>
      <c r="F5" s="95" t="s">
        <v>73</v>
      </c>
      <c r="G5" s="95" t="s">
        <v>73</v>
      </c>
      <c r="H5" s="50" t="s">
        <v>74</v>
      </c>
      <c r="I5" s="94">
        <v>2</v>
      </c>
    </row>
    <row r="6" spans="1:9">
      <c r="A6" s="47" t="s">
        <v>14</v>
      </c>
      <c r="B6" s="78" t="s">
        <v>139</v>
      </c>
      <c r="C6" s="48" t="s">
        <v>56</v>
      </c>
      <c r="D6" s="48" t="s">
        <v>75</v>
      </c>
      <c r="E6" s="95" t="s">
        <v>73</v>
      </c>
      <c r="F6" s="50" t="s">
        <v>74</v>
      </c>
      <c r="G6" s="50" t="s">
        <v>85</v>
      </c>
      <c r="H6" s="50" t="s">
        <v>85</v>
      </c>
      <c r="I6" s="94">
        <v>3</v>
      </c>
    </row>
    <row r="7" spans="1:9">
      <c r="A7" s="47" t="s">
        <v>15</v>
      </c>
      <c r="B7" s="78" t="s">
        <v>132</v>
      </c>
      <c r="C7" s="48" t="s">
        <v>57</v>
      </c>
      <c r="D7" s="97" t="s">
        <v>73</v>
      </c>
      <c r="E7" s="49" t="s">
        <v>88</v>
      </c>
      <c r="F7" s="50" t="s">
        <v>89</v>
      </c>
      <c r="G7" s="50" t="s">
        <v>80</v>
      </c>
      <c r="H7" s="50" t="s">
        <v>88</v>
      </c>
      <c r="I7" s="94">
        <v>4</v>
      </c>
    </row>
    <row r="8" spans="1:9">
      <c r="A8" s="47" t="s">
        <v>10</v>
      </c>
      <c r="B8" s="78" t="s">
        <v>141</v>
      </c>
      <c r="C8" s="48" t="s">
        <v>57</v>
      </c>
      <c r="D8" s="97" t="s">
        <v>74</v>
      </c>
      <c r="E8" s="50" t="s">
        <v>85</v>
      </c>
      <c r="F8" s="50" t="s">
        <v>86</v>
      </c>
      <c r="G8" s="50" t="s">
        <v>72</v>
      </c>
      <c r="H8" s="50" t="s">
        <v>101</v>
      </c>
      <c r="I8" s="94">
        <v>5</v>
      </c>
    </row>
    <row r="9" spans="1:9">
      <c r="A9" s="47" t="s">
        <v>12</v>
      </c>
      <c r="B9" s="78" t="s">
        <v>144</v>
      </c>
      <c r="C9" s="48" t="s">
        <v>57</v>
      </c>
      <c r="D9" s="48" t="s">
        <v>78</v>
      </c>
      <c r="E9" s="50" t="s">
        <v>80</v>
      </c>
      <c r="F9" s="50" t="s">
        <v>63</v>
      </c>
      <c r="G9" s="95" t="s">
        <v>86</v>
      </c>
      <c r="H9" s="95" t="s">
        <v>86</v>
      </c>
      <c r="I9" s="94">
        <v>6</v>
      </c>
    </row>
    <row r="10" spans="1:9">
      <c r="A10" s="47" t="s">
        <v>8</v>
      </c>
      <c r="B10" s="78" t="s">
        <v>138</v>
      </c>
      <c r="C10" s="97">
        <v>1</v>
      </c>
      <c r="D10" s="48" t="s">
        <v>75</v>
      </c>
      <c r="E10" s="49" t="s">
        <v>86</v>
      </c>
      <c r="F10" s="50" t="s">
        <v>77</v>
      </c>
      <c r="G10" s="50" t="s">
        <v>78</v>
      </c>
      <c r="H10" s="50" t="s">
        <v>88</v>
      </c>
      <c r="I10" s="94">
        <v>7</v>
      </c>
    </row>
    <row r="11" spans="1:9">
      <c r="A11" s="47" t="s">
        <v>6</v>
      </c>
      <c r="B11" s="78" t="s">
        <v>140</v>
      </c>
      <c r="C11" s="48" t="s">
        <v>62</v>
      </c>
      <c r="D11" s="48" t="s">
        <v>76</v>
      </c>
      <c r="E11" s="49" t="s">
        <v>89</v>
      </c>
      <c r="F11" s="95" t="s">
        <v>85</v>
      </c>
      <c r="G11" s="50" t="s">
        <v>77</v>
      </c>
      <c r="H11" s="50" t="s">
        <v>80</v>
      </c>
      <c r="I11" s="94">
        <v>8</v>
      </c>
    </row>
    <row r="12" spans="1:9">
      <c r="A12" s="47" t="s">
        <v>4</v>
      </c>
      <c r="B12" s="78" t="s">
        <v>145</v>
      </c>
      <c r="C12" s="48" t="s">
        <v>61</v>
      </c>
      <c r="D12" s="48" t="s">
        <v>62</v>
      </c>
      <c r="E12" s="50" t="s">
        <v>64</v>
      </c>
      <c r="F12" s="95" t="s">
        <v>80</v>
      </c>
      <c r="G12" s="50" t="s">
        <v>72</v>
      </c>
      <c r="H12" s="50" t="s">
        <v>101</v>
      </c>
      <c r="I12" s="94">
        <v>9</v>
      </c>
    </row>
    <row r="13" spans="1:9">
      <c r="A13" s="47" t="s">
        <v>7</v>
      </c>
      <c r="B13" s="78" t="s">
        <v>153</v>
      </c>
      <c r="C13" s="48" t="s">
        <v>62</v>
      </c>
      <c r="D13" s="48" t="s">
        <v>65</v>
      </c>
      <c r="E13" s="50" t="s">
        <v>70</v>
      </c>
      <c r="F13" s="50" t="s">
        <v>70</v>
      </c>
      <c r="G13" s="50" t="s">
        <v>65</v>
      </c>
      <c r="H13" s="50" t="s">
        <v>68</v>
      </c>
      <c r="I13" s="96">
        <v>10</v>
      </c>
    </row>
    <row r="14" spans="1:9">
      <c r="A14" s="47" t="s">
        <v>38</v>
      </c>
      <c r="B14" s="78" t="s">
        <v>137</v>
      </c>
      <c r="C14" s="50" t="s">
        <v>52</v>
      </c>
      <c r="D14" s="48" t="s">
        <v>52</v>
      </c>
      <c r="E14" s="50" t="s">
        <v>66</v>
      </c>
      <c r="F14" s="50" t="s">
        <v>68</v>
      </c>
      <c r="G14" s="95" t="s">
        <v>58</v>
      </c>
      <c r="H14" s="50" t="s">
        <v>101</v>
      </c>
      <c r="I14" s="94">
        <v>11</v>
      </c>
    </row>
    <row r="15" spans="1:9">
      <c r="A15" s="47" t="s">
        <v>17</v>
      </c>
      <c r="B15" s="78" t="s">
        <v>147</v>
      </c>
      <c r="C15" s="97" t="s">
        <v>59</v>
      </c>
      <c r="D15" s="49" t="s">
        <v>76</v>
      </c>
      <c r="E15" s="50" t="s">
        <v>63</v>
      </c>
      <c r="F15" s="50" t="s">
        <v>65</v>
      </c>
      <c r="G15" s="50" t="s">
        <v>60</v>
      </c>
      <c r="H15" s="50" t="s">
        <v>76</v>
      </c>
      <c r="I15" s="94">
        <v>12</v>
      </c>
    </row>
    <row r="16" spans="1:9">
      <c r="A16" s="47" t="s">
        <v>13</v>
      </c>
      <c r="B16" s="78" t="s">
        <v>136</v>
      </c>
      <c r="C16" s="48" t="s">
        <v>63</v>
      </c>
      <c r="D16" s="48" t="s">
        <v>58</v>
      </c>
      <c r="E16" s="95" t="s">
        <v>88</v>
      </c>
      <c r="F16" s="50" t="s">
        <v>89</v>
      </c>
      <c r="G16" s="50" t="s">
        <v>64</v>
      </c>
      <c r="H16" s="50" t="s">
        <v>76</v>
      </c>
      <c r="I16" s="94">
        <v>13</v>
      </c>
    </row>
    <row r="17" spans="1:9">
      <c r="A17" s="47" t="s">
        <v>1</v>
      </c>
      <c r="B17" s="78" t="s">
        <v>151</v>
      </c>
      <c r="C17" s="48" t="s">
        <v>60</v>
      </c>
      <c r="D17" s="48" t="s">
        <v>68</v>
      </c>
      <c r="E17" s="95" t="s">
        <v>89</v>
      </c>
      <c r="F17" s="50" t="s">
        <v>76</v>
      </c>
      <c r="G17" s="50" t="s">
        <v>87</v>
      </c>
      <c r="H17" s="50" t="s">
        <v>69</v>
      </c>
      <c r="I17" s="94">
        <v>14</v>
      </c>
    </row>
    <row r="18" spans="1:9">
      <c r="A18" s="47" t="s">
        <v>3</v>
      </c>
      <c r="B18" s="78" t="s">
        <v>142</v>
      </c>
      <c r="C18" s="48" t="s">
        <v>58</v>
      </c>
      <c r="D18" s="97" t="s">
        <v>80</v>
      </c>
      <c r="E18" s="49" t="s">
        <v>65</v>
      </c>
      <c r="F18" s="50" t="s">
        <v>76</v>
      </c>
      <c r="G18" s="50" t="s">
        <v>60</v>
      </c>
      <c r="H18" s="50" t="s">
        <v>69</v>
      </c>
      <c r="I18" s="94">
        <v>15</v>
      </c>
    </row>
    <row r="19" spans="1:9">
      <c r="A19" s="47" t="s">
        <v>9</v>
      </c>
      <c r="B19" s="77" t="s">
        <v>131</v>
      </c>
      <c r="C19" s="48" t="s">
        <v>60</v>
      </c>
      <c r="D19" s="98" t="s">
        <v>72</v>
      </c>
      <c r="E19" s="50" t="s">
        <v>87</v>
      </c>
      <c r="F19" s="50" t="s">
        <v>61</v>
      </c>
      <c r="G19" s="50" t="s">
        <v>61</v>
      </c>
      <c r="H19" s="50" t="s">
        <v>70</v>
      </c>
      <c r="I19" s="94">
        <v>16</v>
      </c>
    </row>
    <row r="20" spans="1:9">
      <c r="A20" s="47" t="s">
        <v>16</v>
      </c>
      <c r="B20" s="78" t="s">
        <v>143</v>
      </c>
      <c r="C20" s="48" t="s">
        <v>65</v>
      </c>
      <c r="D20" s="48" t="s">
        <v>62</v>
      </c>
      <c r="E20" s="98" t="s">
        <v>60</v>
      </c>
      <c r="F20" s="50" t="s">
        <v>87</v>
      </c>
      <c r="G20" s="50" t="s">
        <v>70</v>
      </c>
      <c r="H20" s="50" t="s">
        <v>61</v>
      </c>
      <c r="I20" s="94">
        <v>17</v>
      </c>
    </row>
    <row r="21" spans="1:9">
      <c r="A21" s="47" t="s">
        <v>5</v>
      </c>
      <c r="B21" s="78" t="s">
        <v>149</v>
      </c>
      <c r="C21" s="48" t="s">
        <v>66</v>
      </c>
      <c r="D21" s="48" t="s">
        <v>66</v>
      </c>
      <c r="E21" s="98" t="s">
        <v>61</v>
      </c>
      <c r="F21" s="50" t="s">
        <v>66</v>
      </c>
      <c r="G21" s="50" t="s">
        <v>66</v>
      </c>
      <c r="H21" s="50" t="s">
        <v>66</v>
      </c>
      <c r="I21" s="94">
        <v>18</v>
      </c>
    </row>
    <row r="22" spans="1:9">
      <c r="A22" s="47" t="s">
        <v>2</v>
      </c>
      <c r="B22" s="78" t="s">
        <v>133</v>
      </c>
      <c r="C22" s="97" t="s">
        <v>64</v>
      </c>
      <c r="D22" s="48" t="s">
        <v>61</v>
      </c>
      <c r="E22" s="50" t="s">
        <v>52</v>
      </c>
      <c r="F22" s="50" t="s">
        <v>52</v>
      </c>
      <c r="G22" s="50" t="s">
        <v>52</v>
      </c>
      <c r="H22" s="50" t="s">
        <v>52</v>
      </c>
      <c r="I22" s="94" t="s">
        <v>123</v>
      </c>
    </row>
  </sheetData>
  <mergeCells count="1">
    <mergeCell ref="A1:I1"/>
  </mergeCells>
  <phoneticPr fontId="0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4"/>
  <sheetViews>
    <sheetView zoomScaleNormal="100" workbookViewId="0">
      <selection activeCell="L32" sqref="L32"/>
    </sheetView>
  </sheetViews>
  <sheetFormatPr defaultRowHeight="15"/>
  <cols>
    <col min="1" max="1" width="11.5703125" style="42" customWidth="1"/>
    <col min="2" max="2" width="19.28515625" style="42" customWidth="1"/>
    <col min="3" max="3" width="10" style="42" bestFit="1" customWidth="1"/>
    <col min="4" max="10" width="9.140625" style="42"/>
    <col min="11" max="11" width="11.42578125" style="42" customWidth="1"/>
    <col min="12" max="12" width="23.85546875" style="42" customWidth="1"/>
    <col min="13" max="16384" width="9.140625" style="42"/>
  </cols>
  <sheetData>
    <row r="1" spans="1:14">
      <c r="A1" s="116" t="s">
        <v>92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3" spans="1:14" ht="39.75" customHeight="1">
      <c r="A3" s="47" t="s">
        <v>152</v>
      </c>
      <c r="B3" s="47" t="s">
        <v>0</v>
      </c>
      <c r="C3" s="47" t="s">
        <v>23</v>
      </c>
      <c r="D3" s="47" t="s">
        <v>26</v>
      </c>
      <c r="E3" s="47" t="s">
        <v>27</v>
      </c>
      <c r="F3" s="47" t="s">
        <v>25</v>
      </c>
      <c r="G3" s="47" t="s">
        <v>28</v>
      </c>
      <c r="H3" s="47" t="s">
        <v>29</v>
      </c>
      <c r="I3" s="47" t="s">
        <v>30</v>
      </c>
      <c r="J3" s="47" t="s">
        <v>31</v>
      </c>
      <c r="K3" s="47" t="s">
        <v>94</v>
      </c>
    </row>
    <row r="4" spans="1:14" ht="15" customHeight="1">
      <c r="A4" s="75" t="s">
        <v>14</v>
      </c>
      <c r="B4" s="75" t="s">
        <v>139</v>
      </c>
      <c r="C4" s="47" t="s">
        <v>14</v>
      </c>
      <c r="D4" s="51">
        <v>3.4</v>
      </c>
      <c r="E4" s="51">
        <v>3.8</v>
      </c>
      <c r="F4" s="52">
        <v>3.7</v>
      </c>
      <c r="G4" s="52">
        <v>4</v>
      </c>
      <c r="H4" s="56"/>
      <c r="I4" s="56"/>
      <c r="J4" s="52">
        <v>3.4</v>
      </c>
      <c r="K4" s="83">
        <f t="shared" ref="K4:K21" si="0">AVERAGE(D4:J4)</f>
        <v>3.6599999999999993</v>
      </c>
    </row>
    <row r="5" spans="1:14">
      <c r="A5" s="75" t="s">
        <v>15</v>
      </c>
      <c r="B5" s="75" t="s">
        <v>132</v>
      </c>
      <c r="C5" s="47" t="s">
        <v>15</v>
      </c>
      <c r="D5" s="51">
        <v>3.9</v>
      </c>
      <c r="E5" s="51">
        <v>3.8</v>
      </c>
      <c r="F5" s="54">
        <v>3.5</v>
      </c>
      <c r="G5" s="52">
        <v>3.3</v>
      </c>
      <c r="H5" s="52">
        <v>3.5</v>
      </c>
      <c r="I5" s="52">
        <v>3.9</v>
      </c>
      <c r="J5" s="52">
        <v>3.7</v>
      </c>
      <c r="K5" s="83">
        <f t="shared" si="0"/>
        <v>3.657142857142857</v>
      </c>
    </row>
    <row r="6" spans="1:14">
      <c r="A6" s="75" t="s">
        <v>11</v>
      </c>
      <c r="B6" s="75" t="s">
        <v>135</v>
      </c>
      <c r="C6" s="47" t="s">
        <v>37</v>
      </c>
      <c r="D6" s="51">
        <v>3.2</v>
      </c>
      <c r="E6" s="51">
        <v>3.7</v>
      </c>
      <c r="F6" s="54">
        <v>3.5</v>
      </c>
      <c r="G6" s="52">
        <v>2.8</v>
      </c>
      <c r="H6" s="52">
        <v>3.7</v>
      </c>
      <c r="I6" s="52">
        <v>3.7</v>
      </c>
      <c r="J6" s="52">
        <v>3.7</v>
      </c>
      <c r="K6" s="83">
        <f t="shared" si="0"/>
        <v>3.4714285714285711</v>
      </c>
    </row>
    <row r="7" spans="1:14">
      <c r="A7" s="75" t="s">
        <v>10</v>
      </c>
      <c r="B7" s="75" t="s">
        <v>150</v>
      </c>
      <c r="C7" s="47" t="s">
        <v>10</v>
      </c>
      <c r="D7" s="53">
        <v>3.6</v>
      </c>
      <c r="E7" s="51">
        <v>4</v>
      </c>
      <c r="F7" s="52">
        <v>3.2</v>
      </c>
      <c r="G7" s="52">
        <v>3.4</v>
      </c>
      <c r="H7" s="52">
        <v>3.9</v>
      </c>
      <c r="I7" s="52">
        <v>2.7</v>
      </c>
      <c r="J7" s="56"/>
      <c r="K7" s="83">
        <f t="shared" si="0"/>
        <v>3.4666666666666668</v>
      </c>
    </row>
    <row r="8" spans="1:14">
      <c r="A8" s="75" t="s">
        <v>9</v>
      </c>
      <c r="B8" s="75" t="s">
        <v>131</v>
      </c>
      <c r="C8" s="47" t="s">
        <v>9</v>
      </c>
      <c r="D8" s="51">
        <v>3.7</v>
      </c>
      <c r="E8" s="54">
        <v>3.7</v>
      </c>
      <c r="F8" s="52">
        <v>3.1</v>
      </c>
      <c r="G8" s="56"/>
      <c r="H8" s="52">
        <v>3.4</v>
      </c>
      <c r="I8" s="56"/>
      <c r="J8" s="52">
        <v>3.4</v>
      </c>
      <c r="K8" s="83">
        <f t="shared" si="0"/>
        <v>3.46</v>
      </c>
    </row>
    <row r="9" spans="1:14">
      <c r="A9" s="75" t="s">
        <v>5</v>
      </c>
      <c r="B9" s="75" t="s">
        <v>149</v>
      </c>
      <c r="C9" s="47" t="s">
        <v>5</v>
      </c>
      <c r="D9" s="51">
        <v>3.2</v>
      </c>
      <c r="E9" s="51">
        <v>3.3</v>
      </c>
      <c r="F9" s="54">
        <v>3.3</v>
      </c>
      <c r="G9" s="52">
        <v>3.2</v>
      </c>
      <c r="H9" s="52">
        <v>3.7</v>
      </c>
      <c r="I9" s="52">
        <v>3.2</v>
      </c>
      <c r="J9" s="52">
        <v>3.7</v>
      </c>
      <c r="K9" s="83">
        <f t="shared" si="0"/>
        <v>3.371428571428571</v>
      </c>
    </row>
    <row r="10" spans="1:14">
      <c r="A10" s="75" t="s">
        <v>3</v>
      </c>
      <c r="B10" s="75" t="s">
        <v>142</v>
      </c>
      <c r="C10" s="47" t="s">
        <v>3</v>
      </c>
      <c r="D10" s="51">
        <v>3.8</v>
      </c>
      <c r="E10" s="51">
        <v>3.7</v>
      </c>
      <c r="F10" s="57"/>
      <c r="G10" s="52">
        <v>2.8</v>
      </c>
      <c r="H10" s="52">
        <v>3.9</v>
      </c>
      <c r="I10" s="52">
        <v>2.7</v>
      </c>
      <c r="J10" s="52">
        <v>3.1</v>
      </c>
      <c r="K10" s="83">
        <f t="shared" si="0"/>
        <v>3.3333333333333339</v>
      </c>
    </row>
    <row r="11" spans="1:14">
      <c r="A11" s="75" t="s">
        <v>12</v>
      </c>
      <c r="B11" s="75" t="s">
        <v>144</v>
      </c>
      <c r="C11" s="47" t="s">
        <v>12</v>
      </c>
      <c r="D11" s="51">
        <v>3.2</v>
      </c>
      <c r="E11" s="51">
        <v>3.5</v>
      </c>
      <c r="F11" s="52">
        <v>3.2</v>
      </c>
      <c r="G11" s="52">
        <v>3.1</v>
      </c>
      <c r="H11" s="52">
        <v>3.5</v>
      </c>
      <c r="I11" s="52">
        <v>3.1</v>
      </c>
      <c r="J11" s="52">
        <v>3.2</v>
      </c>
      <c r="K11" s="83">
        <f t="shared" si="0"/>
        <v>3.2571428571428571</v>
      </c>
    </row>
    <row r="12" spans="1:14">
      <c r="A12" s="75" t="s">
        <v>1</v>
      </c>
      <c r="B12" s="75" t="s">
        <v>151</v>
      </c>
      <c r="C12" s="47" t="s">
        <v>1</v>
      </c>
      <c r="D12" s="51">
        <v>3.3</v>
      </c>
      <c r="E12" s="51">
        <v>3.1</v>
      </c>
      <c r="F12" s="52">
        <v>3.1</v>
      </c>
      <c r="G12" s="52">
        <v>3</v>
      </c>
      <c r="H12" s="52">
        <v>3.5</v>
      </c>
      <c r="I12" s="52">
        <v>3.1</v>
      </c>
      <c r="J12" s="52">
        <v>3.6</v>
      </c>
      <c r="K12" s="83">
        <f t="shared" si="0"/>
        <v>3.2428571428571433</v>
      </c>
      <c r="L12" s="86" t="s">
        <v>157</v>
      </c>
      <c r="N12" s="85"/>
    </row>
    <row r="13" spans="1:14">
      <c r="A13" s="75" t="s">
        <v>8</v>
      </c>
      <c r="B13" s="75" t="s">
        <v>138</v>
      </c>
      <c r="C13" s="47" t="s">
        <v>8</v>
      </c>
      <c r="D13" s="51">
        <v>3.4</v>
      </c>
      <c r="E13" s="51">
        <v>3.5</v>
      </c>
      <c r="F13" s="54">
        <v>3.2</v>
      </c>
      <c r="G13" s="52">
        <v>2.5</v>
      </c>
      <c r="H13" s="52">
        <v>3.4</v>
      </c>
      <c r="I13" s="52">
        <v>3.3</v>
      </c>
      <c r="J13" s="52">
        <v>3.4</v>
      </c>
      <c r="K13" s="87">
        <f t="shared" si="0"/>
        <v>3.2428571428571429</v>
      </c>
      <c r="L13" s="117">
        <f>AVERAGE(K4:K21)</f>
        <v>3.1782275132275135</v>
      </c>
    </row>
    <row r="14" spans="1:14">
      <c r="A14" s="75" t="s">
        <v>16</v>
      </c>
      <c r="B14" s="75" t="s">
        <v>143</v>
      </c>
      <c r="C14" s="47" t="s">
        <v>16</v>
      </c>
      <c r="D14" s="51">
        <v>2.9</v>
      </c>
      <c r="E14" s="51">
        <v>3.3</v>
      </c>
      <c r="F14" s="54">
        <v>3.1</v>
      </c>
      <c r="G14" s="52">
        <v>2.8</v>
      </c>
      <c r="H14" s="52">
        <v>3.8</v>
      </c>
      <c r="I14" s="52">
        <v>3.2</v>
      </c>
      <c r="J14" s="52">
        <v>3.5</v>
      </c>
      <c r="K14" s="87">
        <f t="shared" si="0"/>
        <v>3.2285714285714282</v>
      </c>
      <c r="L14" s="118"/>
    </row>
    <row r="15" spans="1:14">
      <c r="A15" s="75" t="s">
        <v>18</v>
      </c>
      <c r="B15" s="75" t="s">
        <v>134</v>
      </c>
      <c r="C15" s="47" t="s">
        <v>18</v>
      </c>
      <c r="D15" s="51">
        <v>2.6</v>
      </c>
      <c r="E15" s="51">
        <v>3</v>
      </c>
      <c r="F15" s="52">
        <v>3.4</v>
      </c>
      <c r="G15" s="52">
        <v>3</v>
      </c>
      <c r="H15" s="52">
        <v>3.5</v>
      </c>
      <c r="I15" s="52">
        <v>3.6</v>
      </c>
      <c r="J15" s="52">
        <v>3.1</v>
      </c>
      <c r="K15" s="83">
        <f t="shared" si="0"/>
        <v>3.1714285714285717</v>
      </c>
      <c r="L15" s="88"/>
    </row>
    <row r="16" spans="1:14">
      <c r="A16" s="75" t="s">
        <v>4</v>
      </c>
      <c r="B16" s="75" t="s">
        <v>145</v>
      </c>
      <c r="C16" s="47" t="s">
        <v>4</v>
      </c>
      <c r="D16" s="51">
        <v>3</v>
      </c>
      <c r="E16" s="51">
        <v>3.3</v>
      </c>
      <c r="F16" s="52">
        <v>2.9</v>
      </c>
      <c r="G16" s="52">
        <v>2.7</v>
      </c>
      <c r="H16" s="52">
        <v>3.7</v>
      </c>
      <c r="I16" s="52">
        <v>2.7</v>
      </c>
      <c r="J16" s="52">
        <v>3.3</v>
      </c>
      <c r="K16" s="83">
        <f t="shared" si="0"/>
        <v>3.0857142857142854</v>
      </c>
    </row>
    <row r="17" spans="1:11">
      <c r="A17" s="75" t="s">
        <v>7</v>
      </c>
      <c r="B17" s="75" t="s">
        <v>146</v>
      </c>
      <c r="C17" s="47" t="s">
        <v>7</v>
      </c>
      <c r="D17" s="51">
        <v>2.5</v>
      </c>
      <c r="E17" s="51">
        <v>2.8</v>
      </c>
      <c r="F17" s="52">
        <v>3</v>
      </c>
      <c r="G17" s="52">
        <v>3</v>
      </c>
      <c r="H17" s="52">
        <v>3.2</v>
      </c>
      <c r="I17" s="52">
        <v>3.2</v>
      </c>
      <c r="J17" s="52">
        <v>3.5</v>
      </c>
      <c r="K17" s="83">
        <f t="shared" si="0"/>
        <v>3.0285714285714285</v>
      </c>
    </row>
    <row r="18" spans="1:11">
      <c r="A18" s="75" t="s">
        <v>38</v>
      </c>
      <c r="B18" s="75" t="s">
        <v>137</v>
      </c>
      <c r="C18" s="47" t="s">
        <v>38</v>
      </c>
      <c r="D18" s="52">
        <v>3.2</v>
      </c>
      <c r="E18" s="51">
        <v>3.6</v>
      </c>
      <c r="F18" s="52">
        <v>2.5</v>
      </c>
      <c r="G18" s="52">
        <v>1.9</v>
      </c>
      <c r="H18" s="52">
        <v>3.4</v>
      </c>
      <c r="I18" s="56"/>
      <c r="J18" s="52">
        <v>2.2999999999999998</v>
      </c>
      <c r="K18" s="83">
        <f t="shared" si="0"/>
        <v>2.8166666666666669</v>
      </c>
    </row>
    <row r="19" spans="1:11">
      <c r="A19" s="75" t="s">
        <v>2</v>
      </c>
      <c r="B19" s="75" t="s">
        <v>133</v>
      </c>
      <c r="C19" s="47" t="s">
        <v>2</v>
      </c>
      <c r="D19" s="51">
        <v>2.8</v>
      </c>
      <c r="E19" s="55"/>
      <c r="F19" s="56"/>
      <c r="G19" s="56"/>
      <c r="H19" s="56"/>
      <c r="I19" s="56"/>
      <c r="J19" s="56"/>
      <c r="K19" s="83">
        <f t="shared" si="0"/>
        <v>2.8</v>
      </c>
    </row>
    <row r="20" spans="1:11">
      <c r="A20" s="75" t="s">
        <v>6</v>
      </c>
      <c r="B20" s="75" t="s">
        <v>140</v>
      </c>
      <c r="C20" s="47" t="s">
        <v>6</v>
      </c>
      <c r="D20" s="51">
        <v>2.2999999999999998</v>
      </c>
      <c r="E20" s="51">
        <v>2.9</v>
      </c>
      <c r="F20" s="54">
        <v>2.6</v>
      </c>
      <c r="G20" s="52">
        <v>2.6</v>
      </c>
      <c r="H20" s="52">
        <v>2.5</v>
      </c>
      <c r="I20" s="52">
        <v>3.1</v>
      </c>
      <c r="J20" s="52">
        <v>2.9</v>
      </c>
      <c r="K20" s="83">
        <f t="shared" si="0"/>
        <v>2.6999999999999997</v>
      </c>
    </row>
    <row r="21" spans="1:11">
      <c r="A21" s="75" t="s">
        <v>17</v>
      </c>
      <c r="B21" s="75" t="s">
        <v>147</v>
      </c>
      <c r="C21" s="47" t="s">
        <v>17</v>
      </c>
      <c r="D21" s="51">
        <v>2.2999999999999998</v>
      </c>
      <c r="E21" s="54">
        <v>2.1</v>
      </c>
      <c r="F21" s="52">
        <v>2.2999999999999998</v>
      </c>
      <c r="G21" s="52">
        <v>2.1</v>
      </c>
      <c r="H21" s="52">
        <v>2.7</v>
      </c>
      <c r="I21" s="52">
        <v>2.2999999999999998</v>
      </c>
      <c r="J21" s="52">
        <v>1.7</v>
      </c>
      <c r="K21" s="83">
        <f t="shared" si="0"/>
        <v>2.2142857142857144</v>
      </c>
    </row>
    <row r="22" spans="1:11">
      <c r="A22" s="75" t="s">
        <v>13</v>
      </c>
      <c r="B22" s="75" t="s">
        <v>136</v>
      </c>
      <c r="C22" s="47" t="s">
        <v>13</v>
      </c>
      <c r="D22" s="55"/>
      <c r="E22" s="55"/>
      <c r="F22" s="56"/>
      <c r="G22" s="56"/>
      <c r="H22" s="56"/>
      <c r="I22" s="56"/>
      <c r="J22" s="56"/>
      <c r="K22" s="69"/>
    </row>
    <row r="23" spans="1:11" ht="25.5" customHeight="1">
      <c r="K23" s="84"/>
    </row>
    <row r="24" spans="1:11">
      <c r="K24" s="84"/>
    </row>
  </sheetData>
  <mergeCells count="2">
    <mergeCell ref="A1:K1"/>
    <mergeCell ref="L13:L14"/>
  </mergeCells>
  <phoneticPr fontId="0" type="noConversion"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25"/>
  <sheetViews>
    <sheetView zoomScale="90" zoomScaleNormal="90" workbookViewId="0">
      <selection activeCell="AH17" sqref="AH17"/>
    </sheetView>
  </sheetViews>
  <sheetFormatPr defaultRowHeight="15"/>
  <cols>
    <col min="1" max="1" width="9.140625" style="42"/>
    <col min="2" max="2" width="10.85546875" style="42" customWidth="1"/>
    <col min="3" max="18" width="4.7109375" style="42" customWidth="1"/>
    <col min="19" max="20" width="9.140625" style="42"/>
    <col min="21" max="21" width="11" style="42" customWidth="1"/>
    <col min="22" max="22" width="10.28515625" style="42" customWidth="1"/>
    <col min="23" max="29" width="9.140625" style="42"/>
    <col min="30" max="30" width="10.28515625" style="42" customWidth="1"/>
    <col min="31" max="33" width="9.140625" style="42"/>
    <col min="34" max="34" width="11" style="42" customWidth="1"/>
    <col min="35" max="16384" width="9.140625" style="42"/>
  </cols>
  <sheetData>
    <row r="1" spans="1:34">
      <c r="A1" s="124" t="s">
        <v>50</v>
      </c>
      <c r="B1" s="124" t="s">
        <v>0</v>
      </c>
      <c r="C1" s="126" t="s">
        <v>51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7" t="s">
        <v>124</v>
      </c>
      <c r="T1" s="128"/>
      <c r="U1" s="129"/>
      <c r="V1" s="124" t="s">
        <v>0</v>
      </c>
      <c r="W1" s="127" t="s">
        <v>125</v>
      </c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1"/>
    </row>
    <row r="2" spans="1:34" ht="75">
      <c r="A2" s="125"/>
      <c r="B2" s="125"/>
      <c r="C2" s="41" t="s">
        <v>12</v>
      </c>
      <c r="D2" s="41" t="s">
        <v>9</v>
      </c>
      <c r="E2" s="41" t="s">
        <v>11</v>
      </c>
      <c r="F2" s="41" t="s">
        <v>5</v>
      </c>
      <c r="G2" s="41" t="s">
        <v>16</v>
      </c>
      <c r="H2" s="41" t="s">
        <v>8</v>
      </c>
      <c r="I2" s="41" t="s">
        <v>1</v>
      </c>
      <c r="J2" s="41" t="s">
        <v>4</v>
      </c>
      <c r="K2" s="41" t="s">
        <v>15</v>
      </c>
      <c r="L2" s="41" t="s">
        <v>6</v>
      </c>
      <c r="M2" s="41" t="s">
        <v>3</v>
      </c>
      <c r="N2" s="41" t="s">
        <v>17</v>
      </c>
      <c r="O2" s="41" t="s">
        <v>38</v>
      </c>
      <c r="P2" s="41" t="s">
        <v>14</v>
      </c>
      <c r="Q2" s="41" t="s">
        <v>18</v>
      </c>
      <c r="R2" s="41" t="s">
        <v>7</v>
      </c>
      <c r="S2" s="41" t="s">
        <v>22</v>
      </c>
      <c r="T2" s="41" t="s">
        <v>20</v>
      </c>
      <c r="U2" s="41" t="s">
        <v>126</v>
      </c>
      <c r="V2" s="125"/>
      <c r="W2" s="41" t="s">
        <v>47</v>
      </c>
      <c r="X2" s="41" t="s">
        <v>83</v>
      </c>
      <c r="Y2" s="41" t="s">
        <v>96</v>
      </c>
      <c r="Z2" s="41" t="s">
        <v>109</v>
      </c>
      <c r="AA2" s="41" t="s">
        <v>119</v>
      </c>
      <c r="AB2" s="41" t="s">
        <v>127</v>
      </c>
      <c r="AC2" s="41" t="s">
        <v>48</v>
      </c>
      <c r="AD2" s="41" t="s">
        <v>45</v>
      </c>
      <c r="AE2" s="41" t="s">
        <v>46</v>
      </c>
      <c r="AF2" s="41" t="s">
        <v>43</v>
      </c>
      <c r="AG2" s="41" t="s">
        <v>100</v>
      </c>
      <c r="AH2" s="41" t="s">
        <v>128</v>
      </c>
    </row>
    <row r="3" spans="1:34">
      <c r="A3" s="43">
        <v>54188</v>
      </c>
      <c r="B3" s="58" t="s">
        <v>11</v>
      </c>
      <c r="C3" s="58">
        <v>2</v>
      </c>
      <c r="D3" s="58">
        <v>1</v>
      </c>
      <c r="E3" s="68"/>
      <c r="F3" s="58">
        <v>3</v>
      </c>
      <c r="G3" s="58">
        <v>2</v>
      </c>
      <c r="H3" s="58">
        <v>3</v>
      </c>
      <c r="I3" s="58">
        <v>3</v>
      </c>
      <c r="J3" s="58">
        <v>3</v>
      </c>
      <c r="K3" s="58">
        <v>3</v>
      </c>
      <c r="L3" s="58">
        <v>3</v>
      </c>
      <c r="M3" s="58">
        <v>4</v>
      </c>
      <c r="N3" s="58">
        <v>1</v>
      </c>
      <c r="O3" s="58">
        <v>2</v>
      </c>
      <c r="P3" s="58">
        <v>3</v>
      </c>
      <c r="Q3" s="58">
        <v>4</v>
      </c>
      <c r="R3" s="58">
        <v>3</v>
      </c>
      <c r="S3" s="70">
        <f t="shared" ref="S3:S12" si="0">AVERAGE(C3:R3)</f>
        <v>2.6666666666666665</v>
      </c>
      <c r="T3" s="62">
        <v>0</v>
      </c>
      <c r="U3" s="61" t="s">
        <v>68</v>
      </c>
      <c r="V3" s="58" t="s">
        <v>11</v>
      </c>
      <c r="W3" s="22">
        <v>3.8</v>
      </c>
      <c r="X3" s="22">
        <v>2.5</v>
      </c>
      <c r="Y3" s="22">
        <v>2.5</v>
      </c>
      <c r="Z3" s="24">
        <v>4.0999999999999996</v>
      </c>
      <c r="AA3" s="60">
        <v>4.2</v>
      </c>
      <c r="AB3" s="60">
        <v>4.2</v>
      </c>
      <c r="AC3" s="58">
        <v>1</v>
      </c>
      <c r="AD3" s="71">
        <v>0</v>
      </c>
      <c r="AE3" s="58">
        <v>0.1</v>
      </c>
      <c r="AF3" s="60">
        <f t="shared" ref="AF3:AF20" si="1">AE3+AD3+AB3+AA3+Z3+Y3+X3+W3+T3+S3</f>
        <v>24.06666666666667</v>
      </c>
      <c r="AG3" s="60">
        <f>AF3-Y3-X3-W3-S3</f>
        <v>12.600000000000003</v>
      </c>
      <c r="AH3" s="62">
        <v>1</v>
      </c>
    </row>
    <row r="4" spans="1:34">
      <c r="A4" s="43">
        <v>54194</v>
      </c>
      <c r="B4" s="58" t="s">
        <v>18</v>
      </c>
      <c r="C4" s="58">
        <v>5</v>
      </c>
      <c r="D4" s="58">
        <v>3</v>
      </c>
      <c r="E4" s="58">
        <v>5</v>
      </c>
      <c r="F4" s="58">
        <v>3</v>
      </c>
      <c r="G4" s="58">
        <v>4</v>
      </c>
      <c r="H4" s="58">
        <v>4</v>
      </c>
      <c r="I4" s="58">
        <v>5</v>
      </c>
      <c r="J4" s="58">
        <v>4</v>
      </c>
      <c r="K4" s="58">
        <v>4</v>
      </c>
      <c r="L4" s="58">
        <v>3</v>
      </c>
      <c r="M4" s="58">
        <v>4</v>
      </c>
      <c r="N4" s="58">
        <v>1</v>
      </c>
      <c r="O4" s="58">
        <v>1</v>
      </c>
      <c r="P4" s="58">
        <v>4</v>
      </c>
      <c r="Q4" s="68"/>
      <c r="R4" s="58">
        <v>5</v>
      </c>
      <c r="S4" s="70">
        <f t="shared" si="0"/>
        <v>3.6666666666666665</v>
      </c>
      <c r="T4" s="62">
        <v>0</v>
      </c>
      <c r="U4" s="61" t="s">
        <v>57</v>
      </c>
      <c r="V4" s="58" t="s">
        <v>18</v>
      </c>
      <c r="W4" s="22">
        <v>3.5</v>
      </c>
      <c r="X4" s="24">
        <v>3.9</v>
      </c>
      <c r="Y4" s="22">
        <v>3.8</v>
      </c>
      <c r="Z4" s="24">
        <v>4.4000000000000004</v>
      </c>
      <c r="AA4" s="60">
        <v>3.9</v>
      </c>
      <c r="AB4" s="70">
        <v>3.2</v>
      </c>
      <c r="AC4" s="58">
        <v>2</v>
      </c>
      <c r="AD4" s="71">
        <v>0</v>
      </c>
      <c r="AE4" s="58">
        <v>0.1</v>
      </c>
      <c r="AF4" s="60">
        <f t="shared" si="1"/>
        <v>26.466666666666669</v>
      </c>
      <c r="AG4" s="60">
        <f>AF4-AB4-Y4-W4-S4</f>
        <v>12.300000000000002</v>
      </c>
      <c r="AH4" s="62">
        <v>2</v>
      </c>
    </row>
    <row r="5" spans="1:34">
      <c r="A5" s="43">
        <v>54196</v>
      </c>
      <c r="B5" s="58" t="s">
        <v>14</v>
      </c>
      <c r="C5" s="58">
        <v>4</v>
      </c>
      <c r="D5" s="58">
        <v>5</v>
      </c>
      <c r="E5" s="58">
        <v>4</v>
      </c>
      <c r="F5" s="58">
        <v>3</v>
      </c>
      <c r="G5" s="58">
        <v>5</v>
      </c>
      <c r="H5" s="58">
        <v>4</v>
      </c>
      <c r="I5" s="58">
        <v>3</v>
      </c>
      <c r="J5" s="58">
        <v>5</v>
      </c>
      <c r="K5" s="58">
        <v>4</v>
      </c>
      <c r="L5" s="58">
        <v>3</v>
      </c>
      <c r="M5" s="58">
        <v>5</v>
      </c>
      <c r="N5" s="58">
        <v>4</v>
      </c>
      <c r="O5" s="58">
        <v>1</v>
      </c>
      <c r="P5" s="68"/>
      <c r="Q5" s="74">
        <v>3</v>
      </c>
      <c r="R5" s="58">
        <v>5</v>
      </c>
      <c r="S5" s="60">
        <f t="shared" si="0"/>
        <v>3.8666666666666667</v>
      </c>
      <c r="T5" s="62">
        <v>0</v>
      </c>
      <c r="U5" s="61" t="s">
        <v>56</v>
      </c>
      <c r="V5" s="58" t="s">
        <v>14</v>
      </c>
      <c r="W5" s="6">
        <v>3.8</v>
      </c>
      <c r="X5" s="22">
        <v>3.7</v>
      </c>
      <c r="Y5" s="6">
        <v>4.5</v>
      </c>
      <c r="Z5" s="22">
        <v>2.7</v>
      </c>
      <c r="AA5" s="70">
        <v>0</v>
      </c>
      <c r="AB5" s="70">
        <v>0</v>
      </c>
      <c r="AC5" s="58">
        <v>1</v>
      </c>
      <c r="AD5" s="71">
        <v>0</v>
      </c>
      <c r="AE5" s="58">
        <v>0</v>
      </c>
      <c r="AF5" s="60">
        <f t="shared" si="1"/>
        <v>18.566666666666666</v>
      </c>
      <c r="AG5" s="60">
        <f>AF5-AB5-AA5-Z5-X5</f>
        <v>12.166666666666668</v>
      </c>
      <c r="AH5" s="62">
        <v>3</v>
      </c>
    </row>
    <row r="6" spans="1:34">
      <c r="A6" s="43">
        <v>54195</v>
      </c>
      <c r="B6" s="58" t="s">
        <v>15</v>
      </c>
      <c r="C6" s="58">
        <v>3</v>
      </c>
      <c r="D6" s="58">
        <v>5</v>
      </c>
      <c r="E6" s="58">
        <v>5</v>
      </c>
      <c r="F6" s="58">
        <v>4</v>
      </c>
      <c r="G6" s="58">
        <v>4</v>
      </c>
      <c r="H6" s="58">
        <v>4</v>
      </c>
      <c r="I6" s="58">
        <v>3</v>
      </c>
      <c r="J6" s="58">
        <v>3</v>
      </c>
      <c r="K6" s="68"/>
      <c r="L6" s="58">
        <v>5</v>
      </c>
      <c r="M6" s="58">
        <v>4</v>
      </c>
      <c r="N6" s="58">
        <v>1</v>
      </c>
      <c r="O6" s="58">
        <v>3</v>
      </c>
      <c r="P6" s="58">
        <v>5</v>
      </c>
      <c r="Q6" s="74">
        <v>3</v>
      </c>
      <c r="R6" s="58">
        <v>4</v>
      </c>
      <c r="S6" s="60">
        <f t="shared" si="0"/>
        <v>3.7333333333333334</v>
      </c>
      <c r="T6" s="62">
        <v>0</v>
      </c>
      <c r="U6" s="61" t="s">
        <v>57</v>
      </c>
      <c r="V6" s="58" t="s">
        <v>15</v>
      </c>
      <c r="W6" s="22">
        <v>3.5</v>
      </c>
      <c r="X6" s="6">
        <v>4.3</v>
      </c>
      <c r="Y6" s="22">
        <v>2.4</v>
      </c>
      <c r="Z6" s="22">
        <v>2.2999999999999998</v>
      </c>
      <c r="AA6" s="70">
        <v>3.4</v>
      </c>
      <c r="AB6" s="60">
        <v>3.9</v>
      </c>
      <c r="AC6" s="58">
        <v>0</v>
      </c>
      <c r="AD6" s="71">
        <v>0</v>
      </c>
      <c r="AE6" s="58">
        <v>0.1</v>
      </c>
      <c r="AF6" s="60">
        <f t="shared" si="1"/>
        <v>23.633333333333333</v>
      </c>
      <c r="AG6" s="60">
        <f>AF6-AA6-Z6-Y6-W6</f>
        <v>12.033333333333333</v>
      </c>
      <c r="AH6" s="62">
        <v>4</v>
      </c>
    </row>
    <row r="7" spans="1:34">
      <c r="A7" s="43">
        <v>54186</v>
      </c>
      <c r="B7" s="58" t="s">
        <v>10</v>
      </c>
      <c r="C7" s="58">
        <v>5</v>
      </c>
      <c r="D7" s="58">
        <v>5</v>
      </c>
      <c r="E7" s="58">
        <v>5</v>
      </c>
      <c r="F7" s="58">
        <v>5</v>
      </c>
      <c r="G7" s="58">
        <v>5</v>
      </c>
      <c r="H7" s="58">
        <v>5</v>
      </c>
      <c r="I7" s="58">
        <v>5</v>
      </c>
      <c r="J7" s="58">
        <v>5</v>
      </c>
      <c r="K7" s="58">
        <v>5</v>
      </c>
      <c r="L7" s="58">
        <v>4</v>
      </c>
      <c r="M7" s="58">
        <v>4</v>
      </c>
      <c r="N7" s="58">
        <v>1</v>
      </c>
      <c r="O7" s="58">
        <v>3</v>
      </c>
      <c r="P7" s="58">
        <v>3</v>
      </c>
      <c r="Q7" s="58">
        <v>3</v>
      </c>
      <c r="R7" s="58">
        <v>5</v>
      </c>
      <c r="S7" s="60">
        <f t="shared" si="0"/>
        <v>4.25</v>
      </c>
      <c r="T7" s="60">
        <v>0.1</v>
      </c>
      <c r="U7" s="61" t="s">
        <v>73</v>
      </c>
      <c r="V7" s="58" t="s">
        <v>10</v>
      </c>
      <c r="W7" s="6">
        <v>3.5</v>
      </c>
      <c r="X7" s="6">
        <v>4.0999999999999996</v>
      </c>
      <c r="Y7" s="22">
        <v>3.4</v>
      </c>
      <c r="Z7" s="22">
        <v>2.5</v>
      </c>
      <c r="AA7" s="70">
        <v>3.2</v>
      </c>
      <c r="AB7" s="70">
        <v>2.6</v>
      </c>
      <c r="AC7" s="58">
        <v>1</v>
      </c>
      <c r="AD7" s="71">
        <v>0</v>
      </c>
      <c r="AE7" s="58">
        <v>0</v>
      </c>
      <c r="AF7" s="60">
        <f t="shared" si="1"/>
        <v>23.650000000000002</v>
      </c>
      <c r="AG7" s="60">
        <f>AF7-AB7-AA7-Z7-Y7</f>
        <v>11.950000000000001</v>
      </c>
      <c r="AH7" s="62">
        <v>5</v>
      </c>
    </row>
    <row r="8" spans="1:34">
      <c r="A8" s="43">
        <v>54209</v>
      </c>
      <c r="B8" s="58" t="s">
        <v>12</v>
      </c>
      <c r="C8" s="68"/>
      <c r="D8" s="58">
        <v>2</v>
      </c>
      <c r="E8" s="58">
        <v>3</v>
      </c>
      <c r="F8" s="58">
        <v>4</v>
      </c>
      <c r="G8" s="58">
        <v>3</v>
      </c>
      <c r="H8" s="58">
        <v>4</v>
      </c>
      <c r="I8" s="58">
        <v>5</v>
      </c>
      <c r="J8" s="58">
        <v>3</v>
      </c>
      <c r="K8" s="58">
        <v>4</v>
      </c>
      <c r="L8" s="58">
        <v>2</v>
      </c>
      <c r="M8" s="58">
        <v>3</v>
      </c>
      <c r="N8" s="58">
        <v>1</v>
      </c>
      <c r="O8" s="58">
        <v>2</v>
      </c>
      <c r="P8" s="58">
        <v>3</v>
      </c>
      <c r="Q8" s="74">
        <v>5</v>
      </c>
      <c r="R8" s="58">
        <v>3</v>
      </c>
      <c r="S8" s="70">
        <f t="shared" si="0"/>
        <v>3.1333333333333333</v>
      </c>
      <c r="T8" s="62">
        <v>0</v>
      </c>
      <c r="U8" s="61" t="s">
        <v>89</v>
      </c>
      <c r="V8" s="58" t="s">
        <v>12</v>
      </c>
      <c r="W8" s="22">
        <v>3.5</v>
      </c>
      <c r="X8" s="6">
        <v>3.6</v>
      </c>
      <c r="Y8" s="22">
        <v>2.9</v>
      </c>
      <c r="Z8" s="22">
        <v>2.7</v>
      </c>
      <c r="AA8" s="60">
        <v>4.4000000000000004</v>
      </c>
      <c r="AB8" s="60">
        <v>3.8</v>
      </c>
      <c r="AC8" s="58">
        <v>2</v>
      </c>
      <c r="AD8" s="71">
        <v>0</v>
      </c>
      <c r="AE8" s="58">
        <v>0.1</v>
      </c>
      <c r="AF8" s="60">
        <f t="shared" si="1"/>
        <v>24.133333333333333</v>
      </c>
      <c r="AG8" s="60">
        <f>AF8-Z8-Y8-W8-S8</f>
        <v>11.900000000000002</v>
      </c>
      <c r="AH8" s="62">
        <v>6</v>
      </c>
    </row>
    <row r="9" spans="1:34">
      <c r="A9" s="43">
        <v>54202</v>
      </c>
      <c r="B9" s="58" t="s">
        <v>8</v>
      </c>
      <c r="C9" s="58">
        <v>4</v>
      </c>
      <c r="D9" s="58">
        <v>5</v>
      </c>
      <c r="E9" s="58">
        <v>5</v>
      </c>
      <c r="F9" s="58">
        <v>4</v>
      </c>
      <c r="G9" s="58">
        <v>3</v>
      </c>
      <c r="H9" s="68"/>
      <c r="I9" s="58">
        <v>4</v>
      </c>
      <c r="J9" s="58">
        <v>4</v>
      </c>
      <c r="K9" s="58">
        <v>3</v>
      </c>
      <c r="L9" s="58">
        <v>4</v>
      </c>
      <c r="M9" s="62">
        <v>2</v>
      </c>
      <c r="N9" s="62">
        <v>4</v>
      </c>
      <c r="O9" s="62">
        <v>4</v>
      </c>
      <c r="P9" s="82">
        <v>4</v>
      </c>
      <c r="Q9" s="82">
        <v>2</v>
      </c>
      <c r="R9" s="58">
        <v>4</v>
      </c>
      <c r="S9" s="60">
        <f t="shared" si="0"/>
        <v>3.7333333333333334</v>
      </c>
      <c r="T9" s="62">
        <v>0</v>
      </c>
      <c r="U9" s="61" t="s">
        <v>57</v>
      </c>
      <c r="V9" s="58" t="s">
        <v>8</v>
      </c>
      <c r="W9" s="6">
        <v>4.0999999999999996</v>
      </c>
      <c r="X9" s="22">
        <v>3.3</v>
      </c>
      <c r="Y9" s="22">
        <v>3.2</v>
      </c>
      <c r="Z9" s="22">
        <v>2.5</v>
      </c>
      <c r="AA9" s="60">
        <v>3.8</v>
      </c>
      <c r="AB9" s="70">
        <v>3.7</v>
      </c>
      <c r="AC9" s="58">
        <v>4</v>
      </c>
      <c r="AD9" s="72">
        <v>0.1</v>
      </c>
      <c r="AE9" s="58">
        <v>0.1</v>
      </c>
      <c r="AF9" s="60">
        <f t="shared" si="1"/>
        <v>24.533333333333331</v>
      </c>
      <c r="AG9" s="60">
        <f>AF9-AB9-Z9-Y9-X9</f>
        <v>11.833333333333332</v>
      </c>
      <c r="AH9" s="62">
        <v>7</v>
      </c>
    </row>
    <row r="10" spans="1:34">
      <c r="A10" s="44">
        <v>54189</v>
      </c>
      <c r="B10" s="58" t="s">
        <v>6</v>
      </c>
      <c r="C10" s="58">
        <v>3</v>
      </c>
      <c r="D10" s="58">
        <v>4</v>
      </c>
      <c r="E10" s="58">
        <v>4</v>
      </c>
      <c r="F10" s="58">
        <v>3</v>
      </c>
      <c r="G10" s="58">
        <v>3</v>
      </c>
      <c r="H10" s="58">
        <v>4</v>
      </c>
      <c r="I10" s="58">
        <v>3</v>
      </c>
      <c r="J10" s="58">
        <v>4</v>
      </c>
      <c r="K10" s="58">
        <v>4</v>
      </c>
      <c r="L10" s="68"/>
      <c r="M10" s="58">
        <v>3</v>
      </c>
      <c r="N10" s="58">
        <v>1</v>
      </c>
      <c r="O10" s="58">
        <v>1</v>
      </c>
      <c r="P10" s="58">
        <v>3</v>
      </c>
      <c r="Q10" s="58">
        <v>3</v>
      </c>
      <c r="R10" s="58">
        <v>4</v>
      </c>
      <c r="S10" s="70">
        <f t="shared" si="0"/>
        <v>3.1333333333333333</v>
      </c>
      <c r="T10" s="62">
        <v>0</v>
      </c>
      <c r="U10" s="61" t="s">
        <v>89</v>
      </c>
      <c r="V10" s="58" t="s">
        <v>6</v>
      </c>
      <c r="W10" s="22">
        <v>2.4</v>
      </c>
      <c r="X10" s="6">
        <v>3.8</v>
      </c>
      <c r="Y10" s="24">
        <v>3.7</v>
      </c>
      <c r="Z10" s="24">
        <v>3.9</v>
      </c>
      <c r="AA10" s="38">
        <f>AVERAGE(L10:Z10)</f>
        <v>2.661111111111111</v>
      </c>
      <c r="AB10" s="70">
        <v>2.9</v>
      </c>
      <c r="AC10" s="58">
        <v>2</v>
      </c>
      <c r="AD10" s="71">
        <v>0</v>
      </c>
      <c r="AE10" s="58">
        <v>0.1</v>
      </c>
      <c r="AF10" s="60">
        <f t="shared" si="1"/>
        <v>22.594444444444445</v>
      </c>
      <c r="AG10" s="60">
        <f>AF10-AB10-AA10-W10-S10</f>
        <v>11.500000000000002</v>
      </c>
      <c r="AH10" s="62">
        <v>8</v>
      </c>
    </row>
    <row r="11" spans="1:34">
      <c r="A11" s="43">
        <v>54208</v>
      </c>
      <c r="B11" s="58" t="s">
        <v>4</v>
      </c>
      <c r="C11" s="58">
        <v>4</v>
      </c>
      <c r="D11" s="58">
        <v>4</v>
      </c>
      <c r="E11" s="58">
        <v>4</v>
      </c>
      <c r="F11" s="58">
        <v>3</v>
      </c>
      <c r="G11" s="58">
        <v>4</v>
      </c>
      <c r="H11" s="58">
        <v>3</v>
      </c>
      <c r="I11" s="58">
        <v>5</v>
      </c>
      <c r="J11" s="68"/>
      <c r="K11" s="58">
        <v>4</v>
      </c>
      <c r="L11" s="58">
        <v>2</v>
      </c>
      <c r="M11" s="58">
        <v>2</v>
      </c>
      <c r="N11" s="58">
        <v>3</v>
      </c>
      <c r="O11" s="58">
        <v>5</v>
      </c>
      <c r="P11" s="58">
        <v>3</v>
      </c>
      <c r="Q11" s="58">
        <v>4</v>
      </c>
      <c r="R11" s="58">
        <v>5</v>
      </c>
      <c r="S11" s="60">
        <f t="shared" si="0"/>
        <v>3.6666666666666665</v>
      </c>
      <c r="T11" s="62">
        <v>0</v>
      </c>
      <c r="U11" s="61" t="s">
        <v>57</v>
      </c>
      <c r="V11" s="58" t="s">
        <v>4</v>
      </c>
      <c r="W11" s="22">
        <v>2.2999999999999998</v>
      </c>
      <c r="X11" s="6">
        <v>3.6</v>
      </c>
      <c r="Y11" s="22">
        <v>3.2</v>
      </c>
      <c r="Z11" s="22">
        <v>3.5</v>
      </c>
      <c r="AA11" s="60">
        <v>3.9</v>
      </c>
      <c r="AB11" s="70">
        <v>3.3</v>
      </c>
      <c r="AC11" s="58">
        <v>3</v>
      </c>
      <c r="AD11" s="71">
        <v>0</v>
      </c>
      <c r="AE11" s="58">
        <v>0.1</v>
      </c>
      <c r="AF11" s="60">
        <f t="shared" si="1"/>
        <v>23.56666666666667</v>
      </c>
      <c r="AG11" s="60">
        <f>AF11-AB11-Z11-Y11-W11</f>
        <v>11.266666666666669</v>
      </c>
      <c r="AH11" s="62">
        <v>9</v>
      </c>
    </row>
    <row r="12" spans="1:34">
      <c r="A12" s="43">
        <v>54198</v>
      </c>
      <c r="B12" s="58" t="s">
        <v>7</v>
      </c>
      <c r="C12" s="58">
        <v>5</v>
      </c>
      <c r="D12" s="58">
        <v>5</v>
      </c>
      <c r="E12" s="58">
        <v>4</v>
      </c>
      <c r="F12" s="58">
        <v>4</v>
      </c>
      <c r="G12" s="58">
        <v>3</v>
      </c>
      <c r="H12" s="58">
        <v>3</v>
      </c>
      <c r="I12" s="58">
        <v>4</v>
      </c>
      <c r="J12" s="58">
        <v>3</v>
      </c>
      <c r="K12" s="58">
        <v>4</v>
      </c>
      <c r="L12" s="58">
        <v>3</v>
      </c>
      <c r="M12" s="58">
        <v>4</v>
      </c>
      <c r="N12" s="58">
        <v>4</v>
      </c>
      <c r="O12" s="58">
        <v>4</v>
      </c>
      <c r="P12" s="58">
        <v>5</v>
      </c>
      <c r="Q12" s="58">
        <v>4</v>
      </c>
      <c r="R12" s="68"/>
      <c r="S12" s="60">
        <f t="shared" si="0"/>
        <v>3.9333333333333331</v>
      </c>
      <c r="T12" s="62">
        <v>0</v>
      </c>
      <c r="U12" s="61" t="s">
        <v>56</v>
      </c>
      <c r="V12" s="58" t="s">
        <v>7</v>
      </c>
      <c r="W12" s="22">
        <v>2.4</v>
      </c>
      <c r="X12" s="6">
        <v>3.6</v>
      </c>
      <c r="Y12" s="22">
        <v>2.4</v>
      </c>
      <c r="Z12" s="22">
        <v>2.1</v>
      </c>
      <c r="AA12" s="60">
        <v>3.7</v>
      </c>
      <c r="AB12" s="70">
        <v>2.8</v>
      </c>
      <c r="AC12" s="58">
        <v>0</v>
      </c>
      <c r="AD12" s="71">
        <v>0</v>
      </c>
      <c r="AE12" s="58">
        <v>0.1</v>
      </c>
      <c r="AF12" s="60">
        <f t="shared" si="1"/>
        <v>21.033333333333331</v>
      </c>
      <c r="AG12" s="60">
        <f>AF12-AB12-Z12-Y12-W12</f>
        <v>11.333333333333329</v>
      </c>
      <c r="AH12" s="62">
        <v>10</v>
      </c>
    </row>
    <row r="13" spans="1:34">
      <c r="A13" s="63" t="s">
        <v>39</v>
      </c>
      <c r="B13" s="58" t="s">
        <v>38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37"/>
      <c r="T13" s="62">
        <v>0</v>
      </c>
      <c r="U13" s="61" t="s">
        <v>71</v>
      </c>
      <c r="V13" s="58" t="s">
        <v>38</v>
      </c>
      <c r="W13" s="22">
        <v>0</v>
      </c>
      <c r="X13" s="6">
        <v>3.9</v>
      </c>
      <c r="Y13" s="6">
        <v>3.1</v>
      </c>
      <c r="Z13" s="22">
        <v>2.8</v>
      </c>
      <c r="AA13" s="60">
        <v>4.0999999999999996</v>
      </c>
      <c r="AB13" s="70">
        <v>0</v>
      </c>
      <c r="AC13" s="58">
        <v>3</v>
      </c>
      <c r="AD13" s="71">
        <v>0</v>
      </c>
      <c r="AE13" s="58">
        <v>0</v>
      </c>
      <c r="AF13" s="60">
        <f t="shared" si="1"/>
        <v>13.9</v>
      </c>
      <c r="AG13" s="60">
        <f>AF13-AB13-Z13-W13</f>
        <v>11.100000000000001</v>
      </c>
      <c r="AH13" s="62">
        <v>11</v>
      </c>
    </row>
    <row r="14" spans="1:34">
      <c r="A14" s="43">
        <v>54203</v>
      </c>
      <c r="B14" s="58" t="s">
        <v>17</v>
      </c>
      <c r="C14" s="58">
        <v>1</v>
      </c>
      <c r="D14" s="58">
        <v>1</v>
      </c>
      <c r="E14" s="58">
        <v>2</v>
      </c>
      <c r="F14" s="58">
        <v>3</v>
      </c>
      <c r="G14" s="58">
        <v>3</v>
      </c>
      <c r="H14" s="58">
        <v>2</v>
      </c>
      <c r="I14" s="58">
        <v>2</v>
      </c>
      <c r="J14" s="58">
        <v>3</v>
      </c>
      <c r="K14" s="58">
        <v>3</v>
      </c>
      <c r="L14" s="58">
        <v>2</v>
      </c>
      <c r="M14" s="58">
        <v>1</v>
      </c>
      <c r="N14" s="68"/>
      <c r="O14" s="58">
        <v>1</v>
      </c>
      <c r="P14" s="58">
        <v>4</v>
      </c>
      <c r="Q14" s="58">
        <v>1</v>
      </c>
      <c r="R14" s="58">
        <v>2</v>
      </c>
      <c r="S14" s="70">
        <f>AVERAGE(C14:R14)</f>
        <v>2.0666666666666669</v>
      </c>
      <c r="T14" s="62">
        <v>0</v>
      </c>
      <c r="U14" s="61" t="s">
        <v>87</v>
      </c>
      <c r="V14" s="58" t="s">
        <v>17</v>
      </c>
      <c r="W14" s="22">
        <v>3.3</v>
      </c>
      <c r="X14" s="22">
        <v>2.9</v>
      </c>
      <c r="Y14" s="6">
        <v>3.3</v>
      </c>
      <c r="Z14" s="22">
        <v>1.6</v>
      </c>
      <c r="AA14" s="60">
        <v>3.3</v>
      </c>
      <c r="AB14" s="60">
        <v>3.6</v>
      </c>
      <c r="AC14" s="58">
        <v>0</v>
      </c>
      <c r="AD14" s="71">
        <v>0</v>
      </c>
      <c r="AE14" s="58">
        <v>0.1</v>
      </c>
      <c r="AF14" s="60">
        <f t="shared" si="1"/>
        <v>20.166666666666664</v>
      </c>
      <c r="AG14" s="60">
        <f>AF14-Z14-X14-W14-S14</f>
        <v>10.299999999999997</v>
      </c>
      <c r="AH14" s="62">
        <v>12</v>
      </c>
    </row>
    <row r="15" spans="1:34">
      <c r="A15" s="63" t="s">
        <v>39</v>
      </c>
      <c r="B15" s="58" t="s">
        <v>13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37"/>
      <c r="T15" s="62">
        <v>0</v>
      </c>
      <c r="U15" s="61" t="s">
        <v>71</v>
      </c>
      <c r="V15" s="58" t="s">
        <v>13</v>
      </c>
      <c r="W15" s="24">
        <v>3.2</v>
      </c>
      <c r="X15" s="6">
        <v>3.4</v>
      </c>
      <c r="Y15" s="6">
        <v>3.7</v>
      </c>
      <c r="Z15" s="22">
        <v>3.1</v>
      </c>
      <c r="AA15" s="70">
        <v>2.9</v>
      </c>
      <c r="AB15" s="70">
        <v>2.8</v>
      </c>
      <c r="AC15" s="58">
        <v>1</v>
      </c>
      <c r="AD15" s="71">
        <v>0</v>
      </c>
      <c r="AE15" s="58">
        <v>0</v>
      </c>
      <c r="AF15" s="60">
        <f t="shared" si="1"/>
        <v>19.100000000000001</v>
      </c>
      <c r="AG15" s="60">
        <f>AF15-AB15-AA15-Z15</f>
        <v>10.3</v>
      </c>
      <c r="AH15" s="62">
        <v>13</v>
      </c>
    </row>
    <row r="16" spans="1:34">
      <c r="A16" s="43">
        <v>54187</v>
      </c>
      <c r="B16" s="58" t="s">
        <v>1</v>
      </c>
      <c r="C16" s="58">
        <v>4</v>
      </c>
      <c r="D16" s="58">
        <v>3</v>
      </c>
      <c r="E16" s="58">
        <v>4</v>
      </c>
      <c r="F16" s="58">
        <v>4</v>
      </c>
      <c r="G16" s="58">
        <v>3</v>
      </c>
      <c r="H16" s="58">
        <v>3</v>
      </c>
      <c r="I16" s="68"/>
      <c r="J16" s="58">
        <v>3</v>
      </c>
      <c r="K16" s="58">
        <v>5</v>
      </c>
      <c r="L16" s="58">
        <v>2</v>
      </c>
      <c r="M16" s="58">
        <v>2</v>
      </c>
      <c r="N16" s="58">
        <v>1</v>
      </c>
      <c r="O16" s="58">
        <v>2</v>
      </c>
      <c r="P16" s="58">
        <v>3</v>
      </c>
      <c r="Q16" s="58">
        <v>3</v>
      </c>
      <c r="R16" s="58">
        <v>3</v>
      </c>
      <c r="S16" s="60">
        <f>AVERAGE(C16:R16)</f>
        <v>3</v>
      </c>
      <c r="T16" s="62">
        <v>0</v>
      </c>
      <c r="U16" s="61" t="s">
        <v>63</v>
      </c>
      <c r="V16" s="58" t="s">
        <v>1</v>
      </c>
      <c r="W16" s="22">
        <v>2.9</v>
      </c>
      <c r="X16" s="6">
        <v>3.1</v>
      </c>
      <c r="Y16" s="6">
        <v>3.9</v>
      </c>
      <c r="Z16" s="22">
        <v>2.4</v>
      </c>
      <c r="AA16" s="70">
        <v>2.7</v>
      </c>
      <c r="AB16" s="70">
        <v>2.7</v>
      </c>
      <c r="AC16" s="58">
        <v>4</v>
      </c>
      <c r="AD16" s="72">
        <v>0.1</v>
      </c>
      <c r="AE16" s="58">
        <v>0.1</v>
      </c>
      <c r="AF16" s="60">
        <f t="shared" si="1"/>
        <v>20.9</v>
      </c>
      <c r="AG16" s="60">
        <f>AF16-AB16-AA16-Z16-W16</f>
        <v>10.199999999999999</v>
      </c>
      <c r="AH16" s="62">
        <v>14</v>
      </c>
    </row>
    <row r="17" spans="1:34">
      <c r="A17" s="43">
        <v>54182</v>
      </c>
      <c r="B17" s="58" t="s">
        <v>98</v>
      </c>
      <c r="C17" s="58">
        <v>2</v>
      </c>
      <c r="D17" s="58">
        <v>3</v>
      </c>
      <c r="E17" s="58">
        <v>4</v>
      </c>
      <c r="F17" s="58">
        <v>4</v>
      </c>
      <c r="G17" s="58">
        <v>4</v>
      </c>
      <c r="H17" s="58">
        <v>4</v>
      </c>
      <c r="I17" s="58">
        <v>3</v>
      </c>
      <c r="J17" s="58">
        <v>2</v>
      </c>
      <c r="K17" s="58">
        <v>3</v>
      </c>
      <c r="L17" s="58">
        <v>2</v>
      </c>
      <c r="M17" s="68"/>
      <c r="N17" s="58">
        <v>1</v>
      </c>
      <c r="O17" s="58">
        <v>2</v>
      </c>
      <c r="P17" s="58">
        <v>4</v>
      </c>
      <c r="Q17" s="58">
        <v>3</v>
      </c>
      <c r="R17" s="58">
        <v>3</v>
      </c>
      <c r="S17" s="70">
        <f>AVERAGE(C17:R17)</f>
        <v>2.9333333333333331</v>
      </c>
      <c r="T17" s="62">
        <v>0</v>
      </c>
      <c r="U17" s="61" t="s">
        <v>76</v>
      </c>
      <c r="V17" s="58" t="s">
        <v>98</v>
      </c>
      <c r="W17" s="6">
        <v>3.4</v>
      </c>
      <c r="X17" s="24">
        <v>3.2</v>
      </c>
      <c r="Y17" s="22">
        <v>2.1</v>
      </c>
      <c r="Z17" s="24">
        <v>3.3</v>
      </c>
      <c r="AA17" s="70">
        <v>2.9</v>
      </c>
      <c r="AB17" s="70">
        <v>2.8</v>
      </c>
      <c r="AC17" s="58">
        <v>4</v>
      </c>
      <c r="AD17" s="72">
        <v>0.1</v>
      </c>
      <c r="AE17" s="58">
        <v>0</v>
      </c>
      <c r="AF17" s="60">
        <f t="shared" si="1"/>
        <v>20.733333333333331</v>
      </c>
      <c r="AG17" s="60">
        <f>AF17-AB17-AA17-Y17-S17</f>
        <v>9.9999999999999964</v>
      </c>
      <c r="AH17" s="62">
        <v>15</v>
      </c>
    </row>
    <row r="18" spans="1:34">
      <c r="A18" s="43">
        <v>54205</v>
      </c>
      <c r="B18" s="58" t="s">
        <v>9</v>
      </c>
      <c r="C18" s="58">
        <v>3</v>
      </c>
      <c r="D18" s="68"/>
      <c r="E18" s="58">
        <v>2</v>
      </c>
      <c r="F18" s="58">
        <v>4</v>
      </c>
      <c r="G18" s="58">
        <v>3</v>
      </c>
      <c r="H18" s="62">
        <v>2</v>
      </c>
      <c r="I18" s="58">
        <v>3</v>
      </c>
      <c r="J18" s="58">
        <v>3</v>
      </c>
      <c r="K18" s="58">
        <v>3</v>
      </c>
      <c r="L18" s="58">
        <v>2</v>
      </c>
      <c r="M18" s="58">
        <v>2</v>
      </c>
      <c r="N18" s="58">
        <v>1</v>
      </c>
      <c r="O18" s="58">
        <v>2</v>
      </c>
      <c r="P18" s="58">
        <v>2</v>
      </c>
      <c r="Q18" s="58">
        <v>3</v>
      </c>
      <c r="R18" s="58">
        <v>2</v>
      </c>
      <c r="S18" s="70">
        <f>AVERAGE(C18:R18)</f>
        <v>2.4666666666666668</v>
      </c>
      <c r="T18" s="62">
        <v>0</v>
      </c>
      <c r="U18" s="61" t="s">
        <v>65</v>
      </c>
      <c r="V18" s="58" t="s">
        <v>9</v>
      </c>
      <c r="W18" s="24">
        <v>2.9</v>
      </c>
      <c r="X18" s="6">
        <v>3.3</v>
      </c>
      <c r="Y18" s="22">
        <v>2.2000000000000002</v>
      </c>
      <c r="Z18" s="22">
        <v>0</v>
      </c>
      <c r="AA18" s="70">
        <v>0</v>
      </c>
      <c r="AB18" s="60">
        <v>3.6</v>
      </c>
      <c r="AC18" s="58">
        <v>4</v>
      </c>
      <c r="AD18" s="72">
        <v>0.1</v>
      </c>
      <c r="AE18" s="58">
        <v>0</v>
      </c>
      <c r="AF18" s="60">
        <f t="shared" si="1"/>
        <v>14.566666666666666</v>
      </c>
      <c r="AG18" s="60">
        <f>AF18-AA18-Z18-S18-Y18</f>
        <v>9.8999999999999986</v>
      </c>
      <c r="AH18" s="62">
        <v>16</v>
      </c>
    </row>
    <row r="19" spans="1:34">
      <c r="A19" s="43">
        <v>54185</v>
      </c>
      <c r="B19" s="58" t="s">
        <v>16</v>
      </c>
      <c r="C19" s="58">
        <v>2</v>
      </c>
      <c r="D19" s="58">
        <v>3</v>
      </c>
      <c r="E19" s="58">
        <v>3</v>
      </c>
      <c r="F19" s="58">
        <v>4</v>
      </c>
      <c r="G19" s="68"/>
      <c r="H19" s="58">
        <v>3</v>
      </c>
      <c r="I19" s="58">
        <v>2</v>
      </c>
      <c r="J19" s="58">
        <v>2</v>
      </c>
      <c r="K19" s="58">
        <v>4</v>
      </c>
      <c r="L19" s="58">
        <v>4</v>
      </c>
      <c r="M19" s="58">
        <v>4</v>
      </c>
      <c r="N19" s="58">
        <v>1</v>
      </c>
      <c r="O19" s="58">
        <v>2</v>
      </c>
      <c r="P19" s="58">
        <v>3</v>
      </c>
      <c r="Q19" s="58">
        <v>3</v>
      </c>
      <c r="R19" s="58">
        <v>3</v>
      </c>
      <c r="S19" s="70">
        <f>AVERAGE(C19:R19)</f>
        <v>2.8666666666666667</v>
      </c>
      <c r="T19" s="62">
        <v>0</v>
      </c>
      <c r="U19" s="61" t="s">
        <v>76</v>
      </c>
      <c r="V19" s="58" t="s">
        <v>16</v>
      </c>
      <c r="W19" s="22">
        <v>2.8</v>
      </c>
      <c r="X19" s="6">
        <v>3.1</v>
      </c>
      <c r="Y19" s="24">
        <v>2.9</v>
      </c>
      <c r="Z19" s="22">
        <v>2.2000000000000002</v>
      </c>
      <c r="AA19" s="60">
        <v>3.3</v>
      </c>
      <c r="AB19" s="70">
        <v>2.7</v>
      </c>
      <c r="AC19" s="58">
        <v>0</v>
      </c>
      <c r="AD19" s="71">
        <v>0</v>
      </c>
      <c r="AE19" s="58">
        <v>0.1</v>
      </c>
      <c r="AF19" s="60">
        <f t="shared" si="1"/>
        <v>19.966666666666669</v>
      </c>
      <c r="AG19" s="60">
        <f>AF19-AB19-Z19-W19-S19</f>
        <v>9.4000000000000021</v>
      </c>
      <c r="AH19" s="62">
        <v>17</v>
      </c>
    </row>
    <row r="20" spans="1:34">
      <c r="A20" s="43">
        <v>54180</v>
      </c>
      <c r="B20" s="58" t="s">
        <v>5</v>
      </c>
      <c r="C20" s="58">
        <v>1</v>
      </c>
      <c r="D20" s="58">
        <v>2</v>
      </c>
      <c r="E20" s="58">
        <v>2</v>
      </c>
      <c r="F20" s="68"/>
      <c r="G20" s="58">
        <v>3</v>
      </c>
      <c r="H20" s="58">
        <v>3</v>
      </c>
      <c r="I20" s="58">
        <v>1</v>
      </c>
      <c r="J20" s="58">
        <v>2</v>
      </c>
      <c r="K20" s="58">
        <v>2</v>
      </c>
      <c r="L20" s="58">
        <v>3</v>
      </c>
      <c r="M20" s="58">
        <v>3</v>
      </c>
      <c r="N20" s="58">
        <v>1</v>
      </c>
      <c r="O20" s="58">
        <v>2</v>
      </c>
      <c r="P20" s="58">
        <v>2</v>
      </c>
      <c r="Q20" s="58">
        <v>2</v>
      </c>
      <c r="R20" s="58">
        <v>2</v>
      </c>
      <c r="S20" s="70">
        <f>AVERAGE(C20:R20)</f>
        <v>2.0666666666666669</v>
      </c>
      <c r="T20" s="62">
        <v>0</v>
      </c>
      <c r="U20" s="61" t="s">
        <v>70</v>
      </c>
      <c r="V20" s="58" t="s">
        <v>5</v>
      </c>
      <c r="W20" s="22">
        <v>2.2000000000000002</v>
      </c>
      <c r="X20" s="24">
        <v>2.5</v>
      </c>
      <c r="Y20" s="6">
        <v>2.7</v>
      </c>
      <c r="Z20" s="24">
        <v>2.7</v>
      </c>
      <c r="AA20" s="70">
        <v>2.2000000000000002</v>
      </c>
      <c r="AB20" s="70">
        <v>1.5</v>
      </c>
      <c r="AC20" s="58">
        <v>4</v>
      </c>
      <c r="AD20" s="72">
        <v>0.1</v>
      </c>
      <c r="AE20" s="58">
        <v>0.1</v>
      </c>
      <c r="AF20" s="60">
        <f t="shared" si="1"/>
        <v>16.066666666666666</v>
      </c>
      <c r="AG20" s="60">
        <f>AF20-AB20-AA20-S20-W20</f>
        <v>8.1000000000000014</v>
      </c>
      <c r="AH20" s="62">
        <v>18</v>
      </c>
    </row>
    <row r="21" spans="1:34">
      <c r="A21" s="63" t="s">
        <v>39</v>
      </c>
      <c r="B21" s="58" t="s">
        <v>2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37"/>
      <c r="T21" s="62">
        <v>0</v>
      </c>
      <c r="U21" s="61" t="s">
        <v>123</v>
      </c>
      <c r="V21" s="58" t="s">
        <v>2</v>
      </c>
      <c r="W21" s="132" t="s">
        <v>130</v>
      </c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4"/>
    </row>
    <row r="22" spans="1:34" ht="30" customHeight="1">
      <c r="A22" s="119" t="s">
        <v>121</v>
      </c>
      <c r="B22" s="120"/>
      <c r="C22" s="64">
        <f>AVERAGE(C3:C21)</f>
        <v>3.2</v>
      </c>
      <c r="D22" s="64">
        <f>AVERAGE(D3:D21)</f>
        <v>3.4</v>
      </c>
      <c r="E22" s="64">
        <f>AVERAGE(E3:E21)</f>
        <v>3.7333333333333334</v>
      </c>
      <c r="F22" s="64">
        <f>AVERAGE(F3:F21)</f>
        <v>3.6666666666666665</v>
      </c>
      <c r="G22" s="64">
        <f>AVERAGE(G3:G21)</f>
        <v>3.4666666666666668</v>
      </c>
      <c r="H22" s="64">
        <f t="shared" ref="H22:R22" si="2">AVERAGE(H3:H21)</f>
        <v>3.4</v>
      </c>
      <c r="I22" s="64">
        <f t="shared" si="2"/>
        <v>3.4</v>
      </c>
      <c r="J22" s="64">
        <f t="shared" si="2"/>
        <v>3.2666666666666666</v>
      </c>
      <c r="K22" s="64">
        <f t="shared" si="2"/>
        <v>3.6666666666666665</v>
      </c>
      <c r="L22" s="64">
        <f t="shared" si="2"/>
        <v>2.9333333333333331</v>
      </c>
      <c r="M22" s="64">
        <f t="shared" si="2"/>
        <v>3.1333333333333333</v>
      </c>
      <c r="N22" s="64">
        <f t="shared" si="2"/>
        <v>1.7333333333333334</v>
      </c>
      <c r="O22" s="64">
        <f t="shared" si="2"/>
        <v>2.3125</v>
      </c>
      <c r="P22" s="64">
        <f t="shared" si="2"/>
        <v>3.4</v>
      </c>
      <c r="Q22" s="64">
        <f t="shared" si="2"/>
        <v>3.0666666666666669</v>
      </c>
      <c r="R22" s="64">
        <f t="shared" si="2"/>
        <v>3.5333333333333332</v>
      </c>
      <c r="S22" s="64">
        <f>AVERAGE(S3:S21)</f>
        <v>3.1989583333333336</v>
      </c>
      <c r="T22" s="121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3"/>
    </row>
    <row r="24" spans="1:34">
      <c r="A24" s="65"/>
      <c r="B24" s="65"/>
      <c r="C24" s="65"/>
      <c r="D24" s="65"/>
      <c r="E24" s="65"/>
    </row>
    <row r="25" spans="1:34">
      <c r="A25" s="66" t="s">
        <v>104</v>
      </c>
      <c r="B25" s="67" t="s">
        <v>105</v>
      </c>
      <c r="C25" s="67"/>
      <c r="D25" s="67"/>
      <c r="E25" s="67"/>
      <c r="F25" s="67"/>
      <c r="G25" s="67"/>
      <c r="H25" s="67"/>
      <c r="T25" s="66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</row>
  </sheetData>
  <mergeCells count="9">
    <mergeCell ref="A22:B22"/>
    <mergeCell ref="T22:AH22"/>
    <mergeCell ref="A1:A2"/>
    <mergeCell ref="B1:B2"/>
    <mergeCell ref="C1:R1"/>
    <mergeCell ref="S1:U1"/>
    <mergeCell ref="V1:V2"/>
    <mergeCell ref="W1:AH1"/>
    <mergeCell ref="W21:AH21"/>
  </mergeCells>
  <phoneticPr fontId="0" type="noConversion"/>
  <hyperlinks>
    <hyperlink ref="A20" r:id="rId1" display="http://centrolit.kulichki.com/centrolit/cgi/br_grade.cgi?grade=54180&amp;offset=16497925&amp;near=-1&amp;nooc="/>
    <hyperlink ref="A17" r:id="rId2" display="http://centrolit.kulichki.com/centrolit/cgi/br_grade.cgi?grade=54182&amp;offset=16498474&amp;near=-1&amp;nooc="/>
    <hyperlink ref="A19" r:id="rId3" display="http://centrolit.kulichki.com/centrolit/cgi/br_grade.cgi?grade=54185&amp;offset=16499438&amp;near=-1&amp;nooc="/>
    <hyperlink ref="A7" r:id="rId4" display="http://centrolit.kulichki.com/centrolit/cgi/br_grade.cgi?grade=54186&amp;offset=16499838&amp;near=-1&amp;nooc="/>
    <hyperlink ref="A16" r:id="rId5" display="http://centrolit.kulichki.com/centrolit/cgi/br_grade.cgi?grade=54187&amp;offset=16500804&amp;near=-1&amp;nooc="/>
    <hyperlink ref="A3" r:id="rId6" display="http://centrolit.kulichki.com/centrolit/cgi/br_grade.cgi?grade=54188&amp;offset=16501060&amp;near=-1&amp;nooc="/>
    <hyperlink ref="A10" r:id="rId7" display="http://centrolit.kulichki.com/centrolit/cgi/br_grade.cgi?grade=54189&amp;offset=16501382&amp;nooc="/>
    <hyperlink ref="A4" r:id="rId8" display="http://centrolit.kulichki.com/centrolit/cgi/br_grade.cgi?grade=54194&amp;offset=16502894&amp;near=-1&amp;nooc="/>
    <hyperlink ref="A6" r:id="rId9" display="http://centrolit.kulichki.com/centrolit/cgi/br_grade.cgi?grade=54195&amp;offset=16503173&amp;near=-1&amp;nooc="/>
    <hyperlink ref="A5" r:id="rId10" display="http://centrolit.kulichki.com/centrolit/cgi/br_grade.cgi?grade=54196&amp;offset=16503528&amp;near=-1&amp;nooc="/>
    <hyperlink ref="A12" r:id="rId11" display="http://centrolit.kulichki.com/centrolit/cgi/br_grade.cgi?grade=54198&amp;offset=16503928&amp;near=-1&amp;nooc="/>
    <hyperlink ref="A9" r:id="rId12" display="http://centrolit.kulichki.com/centrolit/cgi/br_grade.cgi?grade=54202&amp;offset=16505112&amp;near=-1&amp;nooc="/>
    <hyperlink ref="A14" r:id="rId13" display="http://centrolit.kulichki.com/centrolit/cgi/br_grade.cgi?grade=54203&amp;offset=16505662&amp;near=-1&amp;nooc="/>
    <hyperlink ref="A18" r:id="rId14" display="http://centrolit.kulichki.com/centrolit/cgi/br_grade.cgi?grade=54205&amp;offset=16506155&amp;near=-1&amp;nooc="/>
    <hyperlink ref="A11" r:id="rId15" display="http://centrolit.kulichki.com/centrolit/cgi/br_grade.cgi?grade=54208&amp;offset=16506845&amp;near=-1&amp;nooc="/>
    <hyperlink ref="A8" r:id="rId16" display="http://centrolit.kulichki.com/centrolit/cgi/br_grade.cgi?grade=54209&amp;offset=16507132&amp;nooc="/>
  </hyperlinks>
  <pageMargins left="0.7" right="0.7" top="0.75" bottom="0.75" header="0.3" footer="0.3"/>
  <pageSetup paperSize="9" orientation="portrait" horizontalDpi="200" verticalDpi="200" r:id="rId17"/>
  <ignoredErrors>
    <ignoredError sqref="U7 U3 U14 U16 U18 U2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E25"/>
  <sheetViews>
    <sheetView zoomScale="90" zoomScaleNormal="90" workbookViewId="0">
      <selection activeCell="A6" sqref="A6"/>
    </sheetView>
  </sheetViews>
  <sheetFormatPr defaultRowHeight="5.65" customHeight="1"/>
  <cols>
    <col min="1" max="1" width="9.140625" style="42"/>
    <col min="2" max="2" width="9.85546875" style="42" customWidth="1"/>
    <col min="3" max="16" width="4.7109375" style="42" customWidth="1"/>
    <col min="17" max="18" width="9.140625" style="42"/>
    <col min="19" max="19" width="11" style="42" customWidth="1"/>
    <col min="20" max="20" width="10.28515625" style="42" customWidth="1"/>
    <col min="21" max="26" width="9.140625" style="42"/>
    <col min="27" max="27" width="10.28515625" style="42" customWidth="1"/>
    <col min="28" max="30" width="9.140625" style="42"/>
    <col min="31" max="31" width="11" style="42" customWidth="1"/>
    <col min="32" max="16384" width="9.140625" style="42"/>
  </cols>
  <sheetData>
    <row r="1" spans="1:31" ht="15">
      <c r="A1" s="124" t="s">
        <v>50</v>
      </c>
      <c r="B1" s="124" t="s">
        <v>0</v>
      </c>
      <c r="C1" s="126" t="s">
        <v>51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7" t="s">
        <v>117</v>
      </c>
      <c r="R1" s="128"/>
      <c r="S1" s="129"/>
      <c r="T1" s="124" t="s">
        <v>0</v>
      </c>
      <c r="U1" s="127" t="s">
        <v>118</v>
      </c>
      <c r="V1" s="130"/>
      <c r="W1" s="130"/>
      <c r="X1" s="130"/>
      <c r="Y1" s="130"/>
      <c r="Z1" s="130"/>
      <c r="AA1" s="130"/>
      <c r="AB1" s="130"/>
      <c r="AC1" s="130"/>
      <c r="AD1" s="130"/>
      <c r="AE1" s="131"/>
    </row>
    <row r="2" spans="1:31" ht="75">
      <c r="A2" s="125"/>
      <c r="B2" s="125"/>
      <c r="C2" s="41" t="s">
        <v>1</v>
      </c>
      <c r="D2" s="41" t="s">
        <v>17</v>
      </c>
      <c r="E2" s="41" t="s">
        <v>5</v>
      </c>
      <c r="F2" s="41" t="s">
        <v>16</v>
      </c>
      <c r="G2" s="41" t="s">
        <v>98</v>
      </c>
      <c r="H2" s="41" t="s">
        <v>10</v>
      </c>
      <c r="I2" s="41" t="s">
        <v>8</v>
      </c>
      <c r="J2" s="41" t="s">
        <v>11</v>
      </c>
      <c r="K2" s="41" t="s">
        <v>6</v>
      </c>
      <c r="L2" s="41" t="s">
        <v>15</v>
      </c>
      <c r="M2" s="41" t="s">
        <v>18</v>
      </c>
      <c r="N2" s="41" t="s">
        <v>4</v>
      </c>
      <c r="O2" s="41" t="s">
        <v>7</v>
      </c>
      <c r="P2" s="41" t="s">
        <v>12</v>
      </c>
      <c r="Q2" s="41" t="s">
        <v>22</v>
      </c>
      <c r="R2" s="41" t="s">
        <v>20</v>
      </c>
      <c r="S2" s="41" t="s">
        <v>129</v>
      </c>
      <c r="T2" s="125"/>
      <c r="U2" s="41" t="s">
        <v>47</v>
      </c>
      <c r="V2" s="41" t="s">
        <v>83</v>
      </c>
      <c r="W2" s="41" t="s">
        <v>96</v>
      </c>
      <c r="X2" s="41" t="s">
        <v>109</v>
      </c>
      <c r="Y2" s="41" t="s">
        <v>119</v>
      </c>
      <c r="Z2" s="41" t="s">
        <v>48</v>
      </c>
      <c r="AA2" s="41" t="s">
        <v>45</v>
      </c>
      <c r="AB2" s="41" t="s">
        <v>46</v>
      </c>
      <c r="AC2" s="41" t="s">
        <v>43</v>
      </c>
      <c r="AD2" s="41" t="s">
        <v>100</v>
      </c>
      <c r="AE2" s="41" t="s">
        <v>120</v>
      </c>
    </row>
    <row r="3" spans="1:31" ht="15">
      <c r="A3" s="43">
        <v>54165</v>
      </c>
      <c r="B3" s="58" t="s">
        <v>11</v>
      </c>
      <c r="C3" s="58">
        <v>5</v>
      </c>
      <c r="D3" s="58">
        <v>2</v>
      </c>
      <c r="E3" s="58">
        <v>3</v>
      </c>
      <c r="F3" s="58">
        <v>3</v>
      </c>
      <c r="G3" s="58">
        <v>4</v>
      </c>
      <c r="H3" s="58">
        <v>4</v>
      </c>
      <c r="I3" s="58">
        <v>4</v>
      </c>
      <c r="J3" s="68"/>
      <c r="K3" s="58">
        <v>4</v>
      </c>
      <c r="L3" s="58">
        <v>5</v>
      </c>
      <c r="M3" s="59">
        <v>5</v>
      </c>
      <c r="N3" s="59">
        <v>5</v>
      </c>
      <c r="O3" s="59">
        <v>5</v>
      </c>
      <c r="P3" s="59">
        <v>4</v>
      </c>
      <c r="Q3" s="60">
        <f>AVERAGE(C3:P3)</f>
        <v>4.0769230769230766</v>
      </c>
      <c r="R3" s="60">
        <v>0.1</v>
      </c>
      <c r="S3" s="61" t="s">
        <v>73</v>
      </c>
      <c r="T3" s="58" t="s">
        <v>11</v>
      </c>
      <c r="U3" s="22">
        <v>3.8</v>
      </c>
      <c r="V3" s="22">
        <v>2.5</v>
      </c>
      <c r="W3" s="22">
        <v>2.5</v>
      </c>
      <c r="X3" s="24">
        <v>4.0999999999999996</v>
      </c>
      <c r="Y3" s="60">
        <v>4.2</v>
      </c>
      <c r="Z3" s="58">
        <v>1</v>
      </c>
      <c r="AA3" s="71">
        <v>0</v>
      </c>
      <c r="AB3" s="58">
        <v>0.1</v>
      </c>
      <c r="AC3" s="60">
        <f t="shared" ref="AC3:AC20" si="0">AB3+AA3+Y3+X3+W3+V3+U3+R3+Q3</f>
        <v>21.376923076923077</v>
      </c>
      <c r="AD3" s="60">
        <f>AC3-W3-V3-U3</f>
        <v>12.576923076923077</v>
      </c>
      <c r="AE3" s="62">
        <v>1</v>
      </c>
    </row>
    <row r="4" spans="1:31" ht="15">
      <c r="A4" s="43">
        <v>54164</v>
      </c>
      <c r="B4" s="58" t="s">
        <v>18</v>
      </c>
      <c r="C4" s="58">
        <v>3</v>
      </c>
      <c r="D4" s="58">
        <v>2</v>
      </c>
      <c r="E4" s="58">
        <v>3</v>
      </c>
      <c r="F4" s="58">
        <v>3</v>
      </c>
      <c r="G4" s="58">
        <v>3</v>
      </c>
      <c r="H4" s="58">
        <v>2</v>
      </c>
      <c r="I4" s="58">
        <v>3</v>
      </c>
      <c r="J4" s="58">
        <v>4</v>
      </c>
      <c r="K4" s="58">
        <v>4</v>
      </c>
      <c r="L4" s="58">
        <v>5</v>
      </c>
      <c r="M4" s="68"/>
      <c r="N4" s="58">
        <v>3</v>
      </c>
      <c r="O4" s="58">
        <v>2</v>
      </c>
      <c r="P4" s="58">
        <v>4</v>
      </c>
      <c r="Q4" s="70">
        <f>AVERAGE(C4:P4)</f>
        <v>3.1538461538461537</v>
      </c>
      <c r="R4" s="62">
        <v>0</v>
      </c>
      <c r="S4" s="61" t="s">
        <v>58</v>
      </c>
      <c r="T4" s="58" t="s">
        <v>18</v>
      </c>
      <c r="U4" s="22">
        <v>3.5</v>
      </c>
      <c r="V4" s="6">
        <v>3.9</v>
      </c>
      <c r="W4" s="22">
        <v>3.8</v>
      </c>
      <c r="X4" s="24">
        <v>4.4000000000000004</v>
      </c>
      <c r="Y4" s="60">
        <v>3.9</v>
      </c>
      <c r="Z4" s="58">
        <v>2</v>
      </c>
      <c r="AA4" s="71">
        <v>0</v>
      </c>
      <c r="AB4" s="58">
        <v>0.1</v>
      </c>
      <c r="AC4" s="60">
        <f t="shared" si="0"/>
        <v>22.753846153846151</v>
      </c>
      <c r="AD4" s="60">
        <f>AC4-W4-U4-Q4</f>
        <v>12.299999999999997</v>
      </c>
      <c r="AE4" s="62">
        <v>2</v>
      </c>
    </row>
    <row r="5" spans="1:31" ht="15">
      <c r="A5" s="63" t="s">
        <v>39</v>
      </c>
      <c r="B5" s="58" t="s">
        <v>14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37"/>
      <c r="R5" s="62">
        <v>0</v>
      </c>
      <c r="S5" s="61" t="s">
        <v>112</v>
      </c>
      <c r="T5" s="58" t="s">
        <v>14</v>
      </c>
      <c r="U5" s="6">
        <v>3.8</v>
      </c>
      <c r="V5" s="24">
        <v>3.7</v>
      </c>
      <c r="W5" s="6">
        <v>4.5</v>
      </c>
      <c r="X5" s="22">
        <v>2.7</v>
      </c>
      <c r="Y5" s="70">
        <v>0</v>
      </c>
      <c r="Z5" s="58">
        <v>1</v>
      </c>
      <c r="AA5" s="71">
        <v>0</v>
      </c>
      <c r="AB5" s="58">
        <v>0</v>
      </c>
      <c r="AC5" s="60">
        <f t="shared" si="0"/>
        <v>14.7</v>
      </c>
      <c r="AD5" s="60">
        <f>AC5-Y5-X5</f>
        <v>12</v>
      </c>
      <c r="AE5" s="62">
        <v>3</v>
      </c>
    </row>
    <row r="6" spans="1:31" ht="15">
      <c r="A6" s="43">
        <v>54173</v>
      </c>
      <c r="B6" s="58" t="s">
        <v>12</v>
      </c>
      <c r="C6" s="58">
        <v>5</v>
      </c>
      <c r="D6" s="58">
        <v>3</v>
      </c>
      <c r="E6" s="58">
        <v>4</v>
      </c>
      <c r="F6" s="58">
        <v>4</v>
      </c>
      <c r="G6" s="58">
        <v>3</v>
      </c>
      <c r="H6" s="58">
        <v>3</v>
      </c>
      <c r="I6" s="58">
        <v>4</v>
      </c>
      <c r="J6" s="58">
        <v>4</v>
      </c>
      <c r="K6" s="58">
        <v>4</v>
      </c>
      <c r="L6" s="58">
        <v>4</v>
      </c>
      <c r="M6" s="58">
        <v>5</v>
      </c>
      <c r="N6" s="58">
        <v>3</v>
      </c>
      <c r="O6" s="58">
        <v>4</v>
      </c>
      <c r="P6" s="68"/>
      <c r="Q6" s="60">
        <f>AVERAGE(C6:P6)</f>
        <v>3.8461538461538463</v>
      </c>
      <c r="R6" s="62">
        <v>0</v>
      </c>
      <c r="S6" s="61" t="s">
        <v>85</v>
      </c>
      <c r="T6" s="58" t="s">
        <v>12</v>
      </c>
      <c r="U6" s="22">
        <v>3.5</v>
      </c>
      <c r="V6" s="6">
        <v>3.6</v>
      </c>
      <c r="W6" s="22">
        <v>2.9</v>
      </c>
      <c r="X6" s="22">
        <v>2.7</v>
      </c>
      <c r="Y6" s="60">
        <v>4.4000000000000004</v>
      </c>
      <c r="Z6" s="58">
        <v>2</v>
      </c>
      <c r="AA6" s="71">
        <v>0</v>
      </c>
      <c r="AB6" s="58">
        <v>0.1</v>
      </c>
      <c r="AC6" s="60">
        <f t="shared" si="0"/>
        <v>21.046153846153846</v>
      </c>
      <c r="AD6" s="60">
        <f>AC6-X6-W6-U6</f>
        <v>11.946153846153846</v>
      </c>
      <c r="AE6" s="62">
        <v>4</v>
      </c>
    </row>
    <row r="7" spans="1:31" ht="15">
      <c r="A7" s="43">
        <v>54163</v>
      </c>
      <c r="B7" s="58" t="s">
        <v>15</v>
      </c>
      <c r="C7" s="58">
        <v>4</v>
      </c>
      <c r="D7" s="58">
        <v>4</v>
      </c>
      <c r="E7" s="58">
        <v>4</v>
      </c>
      <c r="F7" s="58">
        <v>4</v>
      </c>
      <c r="G7" s="58">
        <v>3</v>
      </c>
      <c r="H7" s="58">
        <v>4</v>
      </c>
      <c r="I7" s="58">
        <v>5</v>
      </c>
      <c r="J7" s="58">
        <v>4</v>
      </c>
      <c r="K7" s="58">
        <v>3</v>
      </c>
      <c r="L7" s="68"/>
      <c r="M7" s="58">
        <v>5</v>
      </c>
      <c r="N7" s="58">
        <v>3</v>
      </c>
      <c r="O7" s="58">
        <v>4</v>
      </c>
      <c r="P7" s="58">
        <v>4</v>
      </c>
      <c r="Q7" s="60">
        <f>AVERAGE(C7:P7)</f>
        <v>3.9230769230769229</v>
      </c>
      <c r="R7" s="62">
        <v>0</v>
      </c>
      <c r="S7" s="61" t="s">
        <v>74</v>
      </c>
      <c r="T7" s="58" t="s">
        <v>15</v>
      </c>
      <c r="U7" s="6">
        <v>3.5</v>
      </c>
      <c r="V7" s="6">
        <v>4.3</v>
      </c>
      <c r="W7" s="22">
        <v>2.4</v>
      </c>
      <c r="X7" s="22">
        <v>2.2999999999999998</v>
      </c>
      <c r="Y7" s="70">
        <v>3.4</v>
      </c>
      <c r="Z7" s="58">
        <v>0</v>
      </c>
      <c r="AA7" s="71">
        <v>0</v>
      </c>
      <c r="AB7" s="58">
        <v>0.1</v>
      </c>
      <c r="AC7" s="60">
        <f t="shared" si="0"/>
        <v>19.923076923076923</v>
      </c>
      <c r="AD7" s="60">
        <f>AC7-Y7-X7-W7</f>
        <v>11.823076923076924</v>
      </c>
      <c r="AE7" s="61" t="s">
        <v>88</v>
      </c>
    </row>
    <row r="8" spans="1:31" ht="15">
      <c r="A8" s="43">
        <v>54160</v>
      </c>
      <c r="B8" s="58" t="s">
        <v>8</v>
      </c>
      <c r="C8" s="58">
        <v>3</v>
      </c>
      <c r="D8" s="58">
        <v>2</v>
      </c>
      <c r="E8" s="58">
        <v>4</v>
      </c>
      <c r="F8" s="58">
        <v>4</v>
      </c>
      <c r="G8" s="58">
        <v>4</v>
      </c>
      <c r="H8" s="58">
        <v>4</v>
      </c>
      <c r="I8" s="68"/>
      <c r="J8" s="58">
        <v>4</v>
      </c>
      <c r="K8" s="58">
        <v>4</v>
      </c>
      <c r="L8" s="58">
        <v>5</v>
      </c>
      <c r="M8" s="58">
        <v>4</v>
      </c>
      <c r="N8" s="74">
        <v>4</v>
      </c>
      <c r="O8" s="58">
        <v>3</v>
      </c>
      <c r="P8" s="58">
        <v>3</v>
      </c>
      <c r="Q8" s="60">
        <f>AVERAGE(C8:P8)</f>
        <v>3.6923076923076925</v>
      </c>
      <c r="R8" s="62">
        <v>0</v>
      </c>
      <c r="S8" s="61" t="s">
        <v>86</v>
      </c>
      <c r="T8" s="58" t="s">
        <v>8</v>
      </c>
      <c r="U8" s="6">
        <v>4.0999999999999996</v>
      </c>
      <c r="V8" s="22">
        <v>3.3</v>
      </c>
      <c r="W8" s="22">
        <v>3.2</v>
      </c>
      <c r="X8" s="22">
        <v>2.5</v>
      </c>
      <c r="Y8" s="60">
        <v>3.8</v>
      </c>
      <c r="Z8" s="58">
        <v>4</v>
      </c>
      <c r="AA8" s="72">
        <v>0.1</v>
      </c>
      <c r="AB8" s="58">
        <v>0.1</v>
      </c>
      <c r="AC8" s="60">
        <f t="shared" si="0"/>
        <v>20.792307692307695</v>
      </c>
      <c r="AD8" s="60">
        <f>AC8-X8-W8-V8</f>
        <v>11.792307692307695</v>
      </c>
      <c r="AE8" s="61" t="s">
        <v>88</v>
      </c>
    </row>
    <row r="9" spans="1:31" ht="15">
      <c r="A9" s="43">
        <v>54162</v>
      </c>
      <c r="B9" s="58" t="s">
        <v>6</v>
      </c>
      <c r="C9" s="58">
        <v>2</v>
      </c>
      <c r="D9" s="58">
        <v>2</v>
      </c>
      <c r="E9" s="58">
        <v>3</v>
      </c>
      <c r="F9" s="58">
        <v>3</v>
      </c>
      <c r="G9" s="58">
        <v>3</v>
      </c>
      <c r="H9" s="58">
        <v>3</v>
      </c>
      <c r="I9" s="58">
        <v>4</v>
      </c>
      <c r="J9" s="58">
        <v>3</v>
      </c>
      <c r="K9" s="68"/>
      <c r="L9" s="58">
        <v>3</v>
      </c>
      <c r="M9" s="58">
        <v>5</v>
      </c>
      <c r="N9" s="58">
        <v>2</v>
      </c>
      <c r="O9" s="58">
        <v>2</v>
      </c>
      <c r="P9" s="58">
        <v>3</v>
      </c>
      <c r="Q9" s="70">
        <f>AVERAGE(C9:P9)</f>
        <v>2.9230769230769229</v>
      </c>
      <c r="R9" s="62">
        <v>0</v>
      </c>
      <c r="S9" s="61" t="s">
        <v>59</v>
      </c>
      <c r="T9" s="58" t="s">
        <v>6</v>
      </c>
      <c r="U9" s="22">
        <v>2.4</v>
      </c>
      <c r="V9" s="6">
        <v>3.8</v>
      </c>
      <c r="W9" s="24">
        <v>3.7</v>
      </c>
      <c r="X9" s="24">
        <v>3.9</v>
      </c>
      <c r="Y9" s="38">
        <f>AVERAGE(L9:X9)</f>
        <v>2.8839160839160836</v>
      </c>
      <c r="Z9" s="58">
        <v>1</v>
      </c>
      <c r="AA9" s="71">
        <v>0</v>
      </c>
      <c r="AB9" s="58">
        <v>0.1</v>
      </c>
      <c r="AC9" s="60">
        <f t="shared" si="0"/>
        <v>19.706993006993006</v>
      </c>
      <c r="AD9" s="60">
        <f>AC9-Y9-U9-Q9</f>
        <v>11.499999999999998</v>
      </c>
      <c r="AE9" s="61" t="s">
        <v>80</v>
      </c>
    </row>
    <row r="10" spans="1:31" ht="15">
      <c r="A10" s="44">
        <v>54159</v>
      </c>
      <c r="B10" s="58" t="s">
        <v>10</v>
      </c>
      <c r="C10" s="58">
        <v>2</v>
      </c>
      <c r="D10" s="58">
        <v>2</v>
      </c>
      <c r="E10" s="58">
        <v>2</v>
      </c>
      <c r="F10" s="58">
        <v>2</v>
      </c>
      <c r="G10" s="58">
        <v>2</v>
      </c>
      <c r="H10" s="68"/>
      <c r="I10" s="58">
        <v>3</v>
      </c>
      <c r="J10" s="58">
        <v>5</v>
      </c>
      <c r="K10" s="58">
        <v>2</v>
      </c>
      <c r="L10" s="58">
        <v>2</v>
      </c>
      <c r="M10" s="58">
        <v>3</v>
      </c>
      <c r="N10" s="58">
        <v>3</v>
      </c>
      <c r="O10" s="58">
        <v>2</v>
      </c>
      <c r="P10" s="58">
        <v>4</v>
      </c>
      <c r="Q10" s="70">
        <f>AVERAGE(C10:P10)</f>
        <v>2.6153846153846154</v>
      </c>
      <c r="R10" s="62">
        <v>0</v>
      </c>
      <c r="S10" s="61" t="s">
        <v>87</v>
      </c>
      <c r="T10" s="58" t="s">
        <v>10</v>
      </c>
      <c r="U10" s="6">
        <v>3.5</v>
      </c>
      <c r="V10" s="6">
        <v>4.0999999999999996</v>
      </c>
      <c r="W10" s="24">
        <v>3.4</v>
      </c>
      <c r="X10" s="22">
        <v>2.5</v>
      </c>
      <c r="Y10" s="70">
        <v>3.2</v>
      </c>
      <c r="Z10" s="58">
        <v>1</v>
      </c>
      <c r="AA10" s="71">
        <v>0</v>
      </c>
      <c r="AB10" s="58">
        <v>0.1</v>
      </c>
      <c r="AC10" s="60">
        <f t="shared" si="0"/>
        <v>19.415384615384617</v>
      </c>
      <c r="AD10" s="60">
        <f>AC10-Y10-X10-Q10</f>
        <v>11.100000000000003</v>
      </c>
      <c r="AE10" s="61" t="s">
        <v>101</v>
      </c>
    </row>
    <row r="11" spans="1:31" ht="15">
      <c r="A11" s="63" t="s">
        <v>39</v>
      </c>
      <c r="B11" s="58" t="s">
        <v>38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37"/>
      <c r="R11" s="62">
        <v>0</v>
      </c>
      <c r="S11" s="61" t="s">
        <v>112</v>
      </c>
      <c r="T11" s="58" t="s">
        <v>38</v>
      </c>
      <c r="U11" s="22">
        <v>0</v>
      </c>
      <c r="V11" s="6">
        <v>3.9</v>
      </c>
      <c r="W11" s="6">
        <v>3.1</v>
      </c>
      <c r="X11" s="22">
        <v>2.8</v>
      </c>
      <c r="Y11" s="60">
        <v>4.0999999999999996</v>
      </c>
      <c r="Z11" s="58">
        <v>3</v>
      </c>
      <c r="AA11" s="71">
        <v>0</v>
      </c>
      <c r="AB11" s="58">
        <v>0</v>
      </c>
      <c r="AC11" s="60">
        <f t="shared" si="0"/>
        <v>13.9</v>
      </c>
      <c r="AD11" s="60">
        <f>AC11-X11-U11</f>
        <v>11.100000000000001</v>
      </c>
      <c r="AE11" s="61" t="s">
        <v>101</v>
      </c>
    </row>
    <row r="12" spans="1:31" ht="15">
      <c r="A12" s="43">
        <v>54170</v>
      </c>
      <c r="B12" s="58" t="s">
        <v>4</v>
      </c>
      <c r="C12" s="58">
        <v>4</v>
      </c>
      <c r="D12" s="58">
        <v>3</v>
      </c>
      <c r="E12" s="58">
        <v>3</v>
      </c>
      <c r="F12" s="58">
        <v>3</v>
      </c>
      <c r="G12" s="58">
        <v>2</v>
      </c>
      <c r="H12" s="58">
        <v>4</v>
      </c>
      <c r="I12" s="58">
        <v>4</v>
      </c>
      <c r="J12" s="58">
        <v>4</v>
      </c>
      <c r="K12" s="58">
        <v>3</v>
      </c>
      <c r="L12" s="58">
        <v>3</v>
      </c>
      <c r="M12" s="58">
        <v>3</v>
      </c>
      <c r="N12" s="68"/>
      <c r="O12" s="58">
        <v>3</v>
      </c>
      <c r="P12" s="58">
        <v>4</v>
      </c>
      <c r="Q12" s="70">
        <f t="shared" ref="Q12:Q20" si="1">AVERAGE(C12:P12)</f>
        <v>3.3076923076923075</v>
      </c>
      <c r="R12" s="62">
        <v>0</v>
      </c>
      <c r="S12" s="61" t="s">
        <v>80</v>
      </c>
      <c r="T12" s="58" t="s">
        <v>4</v>
      </c>
      <c r="U12" s="22">
        <v>2.2999999999999998</v>
      </c>
      <c r="V12" s="6">
        <v>3.6</v>
      </c>
      <c r="W12" s="22">
        <v>3.2</v>
      </c>
      <c r="X12" s="24">
        <v>3.5</v>
      </c>
      <c r="Y12" s="60">
        <v>3.9</v>
      </c>
      <c r="Z12" s="58">
        <v>3</v>
      </c>
      <c r="AA12" s="71">
        <v>0</v>
      </c>
      <c r="AB12" s="58">
        <v>0.1</v>
      </c>
      <c r="AC12" s="60">
        <f t="shared" si="0"/>
        <v>19.907692307692304</v>
      </c>
      <c r="AD12" s="60">
        <f>AC12-W12-U12-Q12</f>
        <v>11.099999999999998</v>
      </c>
      <c r="AE12" s="61" t="s">
        <v>101</v>
      </c>
    </row>
    <row r="13" spans="1:31" ht="15">
      <c r="A13" s="43">
        <v>54171</v>
      </c>
      <c r="B13" s="58" t="s">
        <v>17</v>
      </c>
      <c r="C13" s="58">
        <v>2</v>
      </c>
      <c r="D13" s="68"/>
      <c r="E13" s="58">
        <v>3</v>
      </c>
      <c r="F13" s="58">
        <v>4</v>
      </c>
      <c r="G13" s="58">
        <v>3</v>
      </c>
      <c r="H13" s="58">
        <v>2</v>
      </c>
      <c r="I13" s="58">
        <v>3</v>
      </c>
      <c r="J13" s="58">
        <v>5</v>
      </c>
      <c r="K13" s="58">
        <v>4</v>
      </c>
      <c r="L13" s="58">
        <v>5</v>
      </c>
      <c r="M13" s="58">
        <v>5</v>
      </c>
      <c r="N13" s="58">
        <v>4</v>
      </c>
      <c r="O13" s="58">
        <v>5</v>
      </c>
      <c r="P13" s="58">
        <v>2</v>
      </c>
      <c r="Q13" s="60">
        <f t="shared" si="1"/>
        <v>3.6153846153846154</v>
      </c>
      <c r="R13" s="62">
        <v>0</v>
      </c>
      <c r="S13" s="61" t="s">
        <v>88</v>
      </c>
      <c r="T13" s="58" t="s">
        <v>17</v>
      </c>
      <c r="U13" s="22">
        <v>3.3</v>
      </c>
      <c r="V13" s="22">
        <v>2.9</v>
      </c>
      <c r="W13" s="6">
        <v>3.3</v>
      </c>
      <c r="X13" s="22">
        <v>1.6</v>
      </c>
      <c r="Y13" s="60">
        <v>3.3</v>
      </c>
      <c r="Z13" s="58">
        <v>0</v>
      </c>
      <c r="AA13" s="71">
        <v>0</v>
      </c>
      <c r="AB13" s="58">
        <v>0.1</v>
      </c>
      <c r="AC13" s="60">
        <f t="shared" si="0"/>
        <v>18.115384615384617</v>
      </c>
      <c r="AD13" s="60">
        <f>AC13-X13-V13-U13</f>
        <v>10.315384615384616</v>
      </c>
      <c r="AE13" s="61" t="s">
        <v>76</v>
      </c>
    </row>
    <row r="14" spans="1:31" ht="15">
      <c r="A14" s="43">
        <v>54172</v>
      </c>
      <c r="B14" s="58" t="s">
        <v>13</v>
      </c>
      <c r="C14" s="58">
        <v>2</v>
      </c>
      <c r="D14" s="58">
        <v>3</v>
      </c>
      <c r="E14" s="58">
        <v>3</v>
      </c>
      <c r="F14" s="58">
        <v>2</v>
      </c>
      <c r="G14" s="58">
        <v>3</v>
      </c>
      <c r="H14" s="58">
        <v>3</v>
      </c>
      <c r="I14" s="58">
        <v>3</v>
      </c>
      <c r="J14" s="58">
        <v>4</v>
      </c>
      <c r="K14" s="58">
        <v>2</v>
      </c>
      <c r="L14" s="58">
        <v>4</v>
      </c>
      <c r="M14" s="58">
        <v>4</v>
      </c>
      <c r="N14" s="58">
        <v>2</v>
      </c>
      <c r="O14" s="58">
        <v>2</v>
      </c>
      <c r="P14" s="58">
        <v>2</v>
      </c>
      <c r="Q14" s="70">
        <f t="shared" si="1"/>
        <v>2.7857142857142856</v>
      </c>
      <c r="R14" s="62">
        <v>0</v>
      </c>
      <c r="S14" s="61" t="s">
        <v>122</v>
      </c>
      <c r="T14" s="58" t="s">
        <v>13</v>
      </c>
      <c r="U14" s="24">
        <v>3.2</v>
      </c>
      <c r="V14" s="6">
        <v>3.4</v>
      </c>
      <c r="W14" s="6">
        <v>3.7</v>
      </c>
      <c r="X14" s="22">
        <v>3.1</v>
      </c>
      <c r="Y14" s="70">
        <v>2.9</v>
      </c>
      <c r="Z14" s="58">
        <v>1</v>
      </c>
      <c r="AA14" s="71">
        <v>0</v>
      </c>
      <c r="AB14" s="58">
        <v>0</v>
      </c>
      <c r="AC14" s="60">
        <f t="shared" si="0"/>
        <v>19.085714285714285</v>
      </c>
      <c r="AD14" s="60">
        <f>AC14-Y14-X14-Q14</f>
        <v>10.3</v>
      </c>
      <c r="AE14" s="61" t="s">
        <v>76</v>
      </c>
    </row>
    <row r="15" spans="1:31" ht="15">
      <c r="A15" s="43">
        <v>54167</v>
      </c>
      <c r="B15" s="58" t="s">
        <v>7</v>
      </c>
      <c r="C15" s="58">
        <v>3</v>
      </c>
      <c r="D15" s="58">
        <v>3</v>
      </c>
      <c r="E15" s="58">
        <v>3</v>
      </c>
      <c r="F15" s="58">
        <v>4</v>
      </c>
      <c r="G15" s="58">
        <v>2</v>
      </c>
      <c r="H15" s="58">
        <v>2</v>
      </c>
      <c r="I15" s="58">
        <v>3</v>
      </c>
      <c r="J15" s="58">
        <v>3</v>
      </c>
      <c r="K15" s="58">
        <v>2</v>
      </c>
      <c r="L15" s="58">
        <v>5</v>
      </c>
      <c r="M15" s="62">
        <v>2</v>
      </c>
      <c r="N15" s="62">
        <v>2</v>
      </c>
      <c r="O15" s="73"/>
      <c r="P15" s="58">
        <v>3</v>
      </c>
      <c r="Q15" s="60">
        <f t="shared" si="1"/>
        <v>2.8461538461538463</v>
      </c>
      <c r="R15" s="62">
        <v>0</v>
      </c>
      <c r="S15" s="61" t="s">
        <v>122</v>
      </c>
      <c r="T15" s="58" t="s">
        <v>7</v>
      </c>
      <c r="U15" s="22">
        <v>2.4</v>
      </c>
      <c r="V15" s="6">
        <v>3.6</v>
      </c>
      <c r="W15" s="22">
        <v>2.4</v>
      </c>
      <c r="X15" s="22">
        <v>2.1</v>
      </c>
      <c r="Y15" s="60">
        <v>3.7</v>
      </c>
      <c r="Z15" s="58">
        <v>0</v>
      </c>
      <c r="AA15" s="71">
        <v>0</v>
      </c>
      <c r="AB15" s="58">
        <v>0.1</v>
      </c>
      <c r="AC15" s="60">
        <f t="shared" si="0"/>
        <v>17.146153846153847</v>
      </c>
      <c r="AD15" s="60">
        <f>AC15-X15-W15-U15</f>
        <v>10.246153846153847</v>
      </c>
      <c r="AE15" s="61" t="s">
        <v>68</v>
      </c>
    </row>
    <row r="16" spans="1:31" ht="15">
      <c r="A16" s="44">
        <v>54161</v>
      </c>
      <c r="B16" s="58" t="s">
        <v>98</v>
      </c>
      <c r="C16" s="58">
        <v>3</v>
      </c>
      <c r="D16" s="58">
        <v>2</v>
      </c>
      <c r="E16" s="58">
        <v>3</v>
      </c>
      <c r="F16" s="58">
        <v>3</v>
      </c>
      <c r="G16" s="68"/>
      <c r="H16" s="58">
        <v>2</v>
      </c>
      <c r="I16" s="58">
        <v>2</v>
      </c>
      <c r="J16" s="58">
        <v>3</v>
      </c>
      <c r="K16" s="58">
        <v>2</v>
      </c>
      <c r="L16" s="58">
        <v>3</v>
      </c>
      <c r="M16" s="58">
        <v>4</v>
      </c>
      <c r="N16" s="58">
        <v>3</v>
      </c>
      <c r="O16" s="58">
        <v>3</v>
      </c>
      <c r="P16" s="58">
        <v>3</v>
      </c>
      <c r="Q16" s="70">
        <f t="shared" si="1"/>
        <v>2.7692307692307692</v>
      </c>
      <c r="R16" s="62">
        <v>0</v>
      </c>
      <c r="S16" s="61" t="s">
        <v>122</v>
      </c>
      <c r="T16" s="58" t="s">
        <v>98</v>
      </c>
      <c r="U16" s="6">
        <v>3.4</v>
      </c>
      <c r="V16" s="6">
        <v>3.2</v>
      </c>
      <c r="W16" s="22">
        <v>2.1</v>
      </c>
      <c r="X16" s="24">
        <v>3.3</v>
      </c>
      <c r="Y16" s="70">
        <v>2.9</v>
      </c>
      <c r="Z16" s="58">
        <v>4</v>
      </c>
      <c r="AA16" s="72">
        <v>0.1</v>
      </c>
      <c r="AB16" s="58">
        <v>0</v>
      </c>
      <c r="AC16" s="60">
        <f t="shared" si="0"/>
        <v>17.76923076923077</v>
      </c>
      <c r="AD16" s="60">
        <f>AC16-Y16-W16-Q16</f>
        <v>10</v>
      </c>
      <c r="AE16" s="61" t="s">
        <v>69</v>
      </c>
    </row>
    <row r="17" spans="1:31" ht="15">
      <c r="A17" s="43">
        <v>54168</v>
      </c>
      <c r="B17" s="58" t="s">
        <v>1</v>
      </c>
      <c r="C17" s="68"/>
      <c r="D17" s="58">
        <v>2</v>
      </c>
      <c r="E17" s="58">
        <v>3</v>
      </c>
      <c r="F17" s="58">
        <v>3</v>
      </c>
      <c r="G17" s="58">
        <v>2</v>
      </c>
      <c r="H17" s="62">
        <v>2</v>
      </c>
      <c r="I17" s="58">
        <v>3</v>
      </c>
      <c r="J17" s="58">
        <v>3</v>
      </c>
      <c r="K17" s="58">
        <v>3</v>
      </c>
      <c r="L17" s="58">
        <v>3</v>
      </c>
      <c r="M17" s="58">
        <v>3</v>
      </c>
      <c r="N17" s="58">
        <v>2</v>
      </c>
      <c r="O17" s="58">
        <v>3</v>
      </c>
      <c r="P17" s="58">
        <v>3</v>
      </c>
      <c r="Q17" s="70">
        <f t="shared" si="1"/>
        <v>2.6923076923076925</v>
      </c>
      <c r="R17" s="62">
        <v>0</v>
      </c>
      <c r="S17" s="61" t="s">
        <v>116</v>
      </c>
      <c r="T17" s="58" t="s">
        <v>1</v>
      </c>
      <c r="U17" s="24">
        <v>2.9</v>
      </c>
      <c r="V17" s="6">
        <v>3.1</v>
      </c>
      <c r="W17" s="6">
        <v>3.9</v>
      </c>
      <c r="X17" s="22">
        <v>2.4</v>
      </c>
      <c r="Y17" s="70">
        <v>2.7</v>
      </c>
      <c r="Z17" s="58">
        <v>3</v>
      </c>
      <c r="AA17" s="71">
        <v>0</v>
      </c>
      <c r="AB17" s="58">
        <v>0.1</v>
      </c>
      <c r="AC17" s="60">
        <f t="shared" si="0"/>
        <v>17.792307692307691</v>
      </c>
      <c r="AD17" s="60">
        <f>AC17-Y17-X17-Q17</f>
        <v>10</v>
      </c>
      <c r="AE17" s="61" t="s">
        <v>69</v>
      </c>
    </row>
    <row r="18" spans="1:31" ht="15">
      <c r="A18" s="43">
        <v>54169</v>
      </c>
      <c r="B18" s="58" t="s">
        <v>9</v>
      </c>
      <c r="C18" s="58">
        <v>4</v>
      </c>
      <c r="D18" s="58">
        <v>2</v>
      </c>
      <c r="E18" s="58">
        <v>5</v>
      </c>
      <c r="F18" s="58">
        <v>4</v>
      </c>
      <c r="G18" s="58">
        <v>4</v>
      </c>
      <c r="H18" s="58">
        <v>4</v>
      </c>
      <c r="I18" s="58">
        <v>4</v>
      </c>
      <c r="J18" s="58">
        <v>4</v>
      </c>
      <c r="K18" s="58">
        <v>2</v>
      </c>
      <c r="L18" s="58">
        <v>4</v>
      </c>
      <c r="M18" s="58">
        <v>3</v>
      </c>
      <c r="N18" s="58">
        <v>2</v>
      </c>
      <c r="O18" s="58">
        <v>4</v>
      </c>
      <c r="P18" s="58">
        <v>4</v>
      </c>
      <c r="Q18" s="60">
        <f t="shared" si="1"/>
        <v>3.5714285714285716</v>
      </c>
      <c r="R18" s="62">
        <v>0</v>
      </c>
      <c r="S18" s="61" t="s">
        <v>88</v>
      </c>
      <c r="T18" s="58" t="s">
        <v>9</v>
      </c>
      <c r="U18" s="6">
        <v>2.9</v>
      </c>
      <c r="V18" s="6">
        <v>3.3</v>
      </c>
      <c r="W18" s="22">
        <v>2.2000000000000002</v>
      </c>
      <c r="X18" s="22">
        <v>0</v>
      </c>
      <c r="Y18" s="70">
        <v>0</v>
      </c>
      <c r="Z18" s="58">
        <v>3</v>
      </c>
      <c r="AA18" s="71">
        <v>0</v>
      </c>
      <c r="AB18" s="58">
        <v>0</v>
      </c>
      <c r="AC18" s="60">
        <f t="shared" si="0"/>
        <v>11.971428571428572</v>
      </c>
      <c r="AD18" s="60">
        <f>AC18-Y18-X18-W18</f>
        <v>9.7714285714285722</v>
      </c>
      <c r="AE18" s="61" t="s">
        <v>70</v>
      </c>
    </row>
    <row r="19" spans="1:31" ht="15">
      <c r="A19" s="43">
        <v>54166</v>
      </c>
      <c r="B19" s="58" t="s">
        <v>16</v>
      </c>
      <c r="C19" s="58">
        <v>3</v>
      </c>
      <c r="D19" s="58">
        <v>1</v>
      </c>
      <c r="E19" s="58">
        <v>2</v>
      </c>
      <c r="F19" s="68"/>
      <c r="G19" s="58">
        <v>2</v>
      </c>
      <c r="H19" s="58">
        <v>2</v>
      </c>
      <c r="I19" s="58">
        <v>3</v>
      </c>
      <c r="J19" s="58">
        <v>3</v>
      </c>
      <c r="K19" s="58">
        <v>5</v>
      </c>
      <c r="L19" s="58">
        <v>4</v>
      </c>
      <c r="M19" s="58">
        <v>2</v>
      </c>
      <c r="N19" s="58">
        <v>1</v>
      </c>
      <c r="O19" s="58">
        <v>4</v>
      </c>
      <c r="P19" s="58">
        <v>3</v>
      </c>
      <c r="Q19" s="70">
        <f t="shared" si="1"/>
        <v>2.6923076923076925</v>
      </c>
      <c r="R19" s="62">
        <v>0</v>
      </c>
      <c r="S19" s="61" t="s">
        <v>116</v>
      </c>
      <c r="T19" s="58" t="s">
        <v>16</v>
      </c>
      <c r="U19" s="22">
        <v>2.8</v>
      </c>
      <c r="V19" s="6">
        <v>3.1</v>
      </c>
      <c r="W19" s="6">
        <v>2.9</v>
      </c>
      <c r="X19" s="22">
        <v>2.2000000000000002</v>
      </c>
      <c r="Y19" s="60">
        <v>3.3</v>
      </c>
      <c r="Z19" s="58">
        <v>0</v>
      </c>
      <c r="AA19" s="71">
        <v>0</v>
      </c>
      <c r="AB19" s="58">
        <v>0.1</v>
      </c>
      <c r="AC19" s="60">
        <f t="shared" si="0"/>
        <v>17.092307692307692</v>
      </c>
      <c r="AD19" s="60">
        <f>AC19-X19-U19-Q19</f>
        <v>9.3999999999999986</v>
      </c>
      <c r="AE19" s="61" t="s">
        <v>61</v>
      </c>
    </row>
    <row r="20" spans="1:31" ht="15">
      <c r="A20" s="43">
        <v>54155</v>
      </c>
      <c r="B20" s="58" t="s">
        <v>5</v>
      </c>
      <c r="C20" s="58">
        <v>1</v>
      </c>
      <c r="D20" s="58">
        <v>1</v>
      </c>
      <c r="E20" s="68"/>
      <c r="F20" s="58">
        <v>2</v>
      </c>
      <c r="G20" s="58">
        <v>1</v>
      </c>
      <c r="H20" s="58">
        <v>1</v>
      </c>
      <c r="I20" s="58">
        <v>1</v>
      </c>
      <c r="J20" s="58">
        <v>2</v>
      </c>
      <c r="K20" s="58">
        <v>3</v>
      </c>
      <c r="L20" s="58">
        <v>3</v>
      </c>
      <c r="M20" s="58">
        <v>1</v>
      </c>
      <c r="N20" s="58">
        <v>1</v>
      </c>
      <c r="O20" s="58">
        <v>2</v>
      </c>
      <c r="P20" s="58">
        <v>1</v>
      </c>
      <c r="Q20" s="70">
        <f t="shared" si="1"/>
        <v>1.5384615384615385</v>
      </c>
      <c r="R20" s="62">
        <v>0</v>
      </c>
      <c r="S20" s="61" t="s">
        <v>70</v>
      </c>
      <c r="T20" s="58" t="s">
        <v>5</v>
      </c>
      <c r="U20" s="22">
        <v>2.2000000000000002</v>
      </c>
      <c r="V20" s="24">
        <v>2.5</v>
      </c>
      <c r="W20" s="6">
        <v>2.7</v>
      </c>
      <c r="X20" s="24">
        <v>2.7</v>
      </c>
      <c r="Y20" s="70">
        <v>2.2000000000000002</v>
      </c>
      <c r="Z20" s="58">
        <v>3</v>
      </c>
      <c r="AA20" s="71">
        <v>0</v>
      </c>
      <c r="AB20" s="58">
        <v>0.1</v>
      </c>
      <c r="AC20" s="60">
        <f t="shared" si="0"/>
        <v>13.938461538461537</v>
      </c>
      <c r="AD20" s="60">
        <f>AC20-Y20-U20-Q20</f>
        <v>7.9999999999999982</v>
      </c>
      <c r="AE20" s="61" t="s">
        <v>66</v>
      </c>
    </row>
    <row r="21" spans="1:31" ht="15">
      <c r="A21" s="63" t="s">
        <v>39</v>
      </c>
      <c r="B21" s="58" t="s">
        <v>2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37"/>
      <c r="R21" s="62">
        <v>0</v>
      </c>
      <c r="S21" s="61" t="s">
        <v>112</v>
      </c>
      <c r="T21" s="58" t="s">
        <v>2</v>
      </c>
      <c r="U21" s="6">
        <v>3.1</v>
      </c>
      <c r="V21" s="6">
        <v>2.4</v>
      </c>
      <c r="W21" s="22">
        <v>0</v>
      </c>
      <c r="X21" s="22">
        <v>0</v>
      </c>
      <c r="Y21" s="60">
        <v>0</v>
      </c>
      <c r="Z21" s="58">
        <v>0</v>
      </c>
      <c r="AA21" s="71">
        <v>0</v>
      </c>
      <c r="AB21" s="58">
        <v>0</v>
      </c>
      <c r="AC21" s="60">
        <f>AB21+AA21+Y21+X21+W21+V21+U21+R21+Q21</f>
        <v>5.5</v>
      </c>
      <c r="AD21" s="60">
        <f>AC21</f>
        <v>5.5</v>
      </c>
      <c r="AE21" s="61" t="s">
        <v>52</v>
      </c>
    </row>
    <row r="22" spans="1:31" ht="42" customHeight="1">
      <c r="A22" s="119" t="s">
        <v>121</v>
      </c>
      <c r="B22" s="120"/>
      <c r="C22" s="64">
        <f>AVERAGE(C3:C21)</f>
        <v>3.0666666666666669</v>
      </c>
      <c r="D22" s="64">
        <f t="shared" ref="D22:P22" si="2">AVERAGE(D3:D21)</f>
        <v>2.2666666666666666</v>
      </c>
      <c r="E22" s="64">
        <f t="shared" si="2"/>
        <v>3.2</v>
      </c>
      <c r="F22" s="64">
        <f t="shared" si="2"/>
        <v>3.2</v>
      </c>
      <c r="G22" s="64">
        <f t="shared" si="2"/>
        <v>2.7333333333333334</v>
      </c>
      <c r="H22" s="64">
        <f t="shared" si="2"/>
        <v>2.8</v>
      </c>
      <c r="I22" s="64">
        <f t="shared" si="2"/>
        <v>3.2666666666666666</v>
      </c>
      <c r="J22" s="64">
        <f t="shared" si="2"/>
        <v>3.6666666666666665</v>
      </c>
      <c r="K22" s="64">
        <f t="shared" si="2"/>
        <v>3.1333333333333333</v>
      </c>
      <c r="L22" s="64">
        <f t="shared" si="2"/>
        <v>3.8666666666666667</v>
      </c>
      <c r="M22" s="64">
        <f t="shared" si="2"/>
        <v>3.6</v>
      </c>
      <c r="N22" s="64">
        <f t="shared" si="2"/>
        <v>2.6666666666666665</v>
      </c>
      <c r="O22" s="64">
        <f t="shared" si="2"/>
        <v>3.2</v>
      </c>
      <c r="P22" s="64">
        <f t="shared" si="2"/>
        <v>3.1333333333333333</v>
      </c>
      <c r="Q22" s="64">
        <f>AVERAGE(Q3:Q21)</f>
        <v>3.1280906593406597</v>
      </c>
      <c r="R22" s="121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3"/>
    </row>
    <row r="24" spans="1:31" ht="15">
      <c r="A24" s="65"/>
      <c r="B24" s="65"/>
      <c r="C24" s="65"/>
      <c r="D24" s="65"/>
      <c r="E24" s="65"/>
    </row>
    <row r="25" spans="1:31" ht="15">
      <c r="A25" s="66" t="s">
        <v>104</v>
      </c>
      <c r="B25" s="67" t="s">
        <v>105</v>
      </c>
      <c r="C25" s="67"/>
      <c r="D25" s="67"/>
      <c r="E25" s="67"/>
      <c r="F25" s="67"/>
      <c r="G25" s="67"/>
      <c r="H25" s="67"/>
      <c r="R25" s="66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</row>
  </sheetData>
  <mergeCells count="8">
    <mergeCell ref="A22:B22"/>
    <mergeCell ref="R22:AE22"/>
    <mergeCell ref="A1:A2"/>
    <mergeCell ref="B1:B2"/>
    <mergeCell ref="C1:P1"/>
    <mergeCell ref="Q1:S1"/>
    <mergeCell ref="T1:T2"/>
    <mergeCell ref="U1:AE1"/>
  </mergeCells>
  <phoneticPr fontId="0" type="noConversion"/>
  <hyperlinks>
    <hyperlink ref="A20" r:id="rId1" display="http://centrolit.kulichki.com/centrolit/cgi/br_grade.cgi?grade=54155&amp;offset=16489027&amp;nooc="/>
    <hyperlink ref="A10" r:id="rId2" display="http://centrolit.kulichki.com/centrolit/cgi/br_grade.cgi?grade=54159&amp;offset=16490679&amp;nooc="/>
    <hyperlink ref="A8" r:id="rId3" display="http://centrolit.kulichki.com/centrolit/cgi/br_grade.cgi?grade=54160&amp;offset=16490986&amp;nooc="/>
    <hyperlink ref="A16" r:id="rId4" display="http://centrolit.kulichki.com/centrolit/cgi/br_grade.cgi?grade=54161&amp;offset=16491353&amp;nooc="/>
    <hyperlink ref="A9" r:id="rId5" display="http://centrolit.kulichki.com/centrolit/cgi/br_grade.cgi?grade=54162&amp;offset=16491667&amp;nooc="/>
    <hyperlink ref="A7" r:id="rId6" display="http://centrolit.kulichki.com/centrolit/cgi/br_grade.cgi?grade=54163&amp;offset=16491917&amp;nooc="/>
    <hyperlink ref="A4" r:id="rId7" display="http://centrolit.kulichki.com/centrolit/cgi/br_grade.cgi?grade=54164&amp;offset=16492215&amp;nooc="/>
    <hyperlink ref="A3" r:id="rId8" display="http://centrolit.kulichki.com/centrolit/cgi/br_grade.cgi?grade=54165&amp;offset=16492868&amp;nooc="/>
    <hyperlink ref="A19" r:id="rId9" display="http://centrolit.kulichki.com/centrolit/cgi/br_grade.cgi?grade=54166&amp;offset=16493157&amp;nooc="/>
    <hyperlink ref="A15" r:id="rId10" display="http://centrolit.kulichki.com/centrolit/cgi/br_grade.cgi?grade=54167&amp;offset=16493452&amp;nooc="/>
    <hyperlink ref="A17" r:id="rId11" display="http://centrolit.kulichki.com/centrolit/cgi/br_grade.cgi?grade=54168&amp;offset=16493770&amp;nooc="/>
    <hyperlink ref="A18" r:id="rId12" display="http://centrolit.kulichki.com/centrolit/cgi/br_grade.cgi?grade=54169&amp;offset=16494409&amp;nooc="/>
    <hyperlink ref="A12" r:id="rId13" display="http://centrolit.kulichki.com/centrolit/cgi/br_grade.cgi?grade=54170&amp;offset=16494791&amp;nooc="/>
    <hyperlink ref="A13" r:id="rId14" display="http://centrolit.kulichki.com/centrolit/cgi/br_grade.cgi?grade=54171&amp;offset=16495263&amp;nooc="/>
    <hyperlink ref="A14" r:id="rId15" display="http://centrolit.kulichki.com/centrolit/cgi/br_grade.cgi?grade=54172&amp;offset=16495526&amp;nooc="/>
    <hyperlink ref="A6" r:id="rId16" display="http://centrolit.kulichki.com/centrolit/cgi/br_grade.cgi?grade=54173&amp;offset=16495882&amp;nooc="/>
  </hyperlinks>
  <pageMargins left="0.7" right="0.7" top="0.75" bottom="0.75" header="0.3" footer="0.3"/>
  <pageSetup paperSize="9" orientation="portrait" horizontalDpi="200" verticalDpi="200" r:id="rId17"/>
  <ignoredErrors>
    <ignoredError sqref="S3:S4 S6:S10 S12 S20 AE9 AE15 AE18:AE2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AF25"/>
  <sheetViews>
    <sheetView topLeftCell="A2" zoomScaleNormal="100" workbookViewId="0">
      <selection activeCell="A12" sqref="A12"/>
    </sheetView>
  </sheetViews>
  <sheetFormatPr defaultRowHeight="15"/>
  <cols>
    <col min="2" max="2" width="9.7109375" customWidth="1"/>
    <col min="3" max="18" width="4.7109375" customWidth="1"/>
    <col min="21" max="21" width="11" customWidth="1"/>
    <col min="22" max="22" width="10.28515625" customWidth="1"/>
    <col min="28" max="28" width="10.28515625" customWidth="1"/>
    <col min="32" max="32" width="11" customWidth="1"/>
  </cols>
  <sheetData>
    <row r="1" spans="1:32" ht="26.25" customHeight="1">
      <c r="A1" s="138" t="s">
        <v>50</v>
      </c>
      <c r="B1" s="138" t="s">
        <v>0</v>
      </c>
      <c r="C1" s="140" t="s">
        <v>51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1" t="s">
        <v>106</v>
      </c>
      <c r="T1" s="142"/>
      <c r="U1" s="143"/>
      <c r="V1" s="138" t="s">
        <v>0</v>
      </c>
      <c r="W1" s="141" t="s">
        <v>111</v>
      </c>
      <c r="X1" s="144"/>
      <c r="Y1" s="144"/>
      <c r="Z1" s="144"/>
      <c r="AA1" s="144"/>
      <c r="AB1" s="144"/>
      <c r="AC1" s="144"/>
      <c r="AD1" s="144"/>
      <c r="AE1" s="144"/>
      <c r="AF1" s="145"/>
    </row>
    <row r="2" spans="1:32" ht="75">
      <c r="A2" s="139"/>
      <c r="B2" s="139"/>
      <c r="C2" s="10" t="s">
        <v>5</v>
      </c>
      <c r="D2" s="10" t="s">
        <v>10</v>
      </c>
      <c r="E2" s="10" t="s">
        <v>1</v>
      </c>
      <c r="F2" s="10" t="s">
        <v>16</v>
      </c>
      <c r="G2" s="10" t="s">
        <v>6</v>
      </c>
      <c r="H2" s="10" t="s">
        <v>15</v>
      </c>
      <c r="I2" s="10" t="s">
        <v>3</v>
      </c>
      <c r="J2" s="10" t="s">
        <v>4</v>
      </c>
      <c r="K2" s="10" t="s">
        <v>7</v>
      </c>
      <c r="L2" s="10" t="s">
        <v>8</v>
      </c>
      <c r="M2" s="10" t="s">
        <v>11</v>
      </c>
      <c r="N2" s="10" t="s">
        <v>38</v>
      </c>
      <c r="O2" s="10" t="s">
        <v>18</v>
      </c>
      <c r="P2" s="10" t="s">
        <v>9</v>
      </c>
      <c r="Q2" s="10" t="s">
        <v>12</v>
      </c>
      <c r="R2" s="10" t="s">
        <v>17</v>
      </c>
      <c r="S2" s="4" t="s">
        <v>22</v>
      </c>
      <c r="T2" s="4" t="s">
        <v>20</v>
      </c>
      <c r="U2" s="4" t="s">
        <v>107</v>
      </c>
      <c r="V2" s="139"/>
      <c r="W2" s="10" t="s">
        <v>47</v>
      </c>
      <c r="X2" s="10" t="s">
        <v>83</v>
      </c>
      <c r="Y2" s="10" t="s">
        <v>96</v>
      </c>
      <c r="Z2" s="10" t="s">
        <v>109</v>
      </c>
      <c r="AA2" s="10" t="s">
        <v>48</v>
      </c>
      <c r="AB2" s="4" t="s">
        <v>45</v>
      </c>
      <c r="AC2" s="4" t="s">
        <v>46</v>
      </c>
      <c r="AD2" s="10" t="s">
        <v>43</v>
      </c>
      <c r="AE2" s="10" t="s">
        <v>100</v>
      </c>
      <c r="AF2" s="10" t="s">
        <v>108</v>
      </c>
    </row>
    <row r="3" spans="1:32">
      <c r="A3" s="20">
        <v>54148</v>
      </c>
      <c r="B3" s="9" t="s">
        <v>18</v>
      </c>
      <c r="C3" s="9">
        <v>4</v>
      </c>
      <c r="D3" s="9">
        <v>5</v>
      </c>
      <c r="E3" s="9">
        <v>5</v>
      </c>
      <c r="F3" s="9">
        <v>4</v>
      </c>
      <c r="G3" s="9">
        <v>2</v>
      </c>
      <c r="H3" s="9">
        <v>4</v>
      </c>
      <c r="I3" s="9">
        <v>3</v>
      </c>
      <c r="J3" s="9">
        <v>4</v>
      </c>
      <c r="K3" s="9">
        <v>4</v>
      </c>
      <c r="L3" s="9">
        <v>3</v>
      </c>
      <c r="M3" s="9">
        <v>5</v>
      </c>
      <c r="N3" s="9">
        <v>4</v>
      </c>
      <c r="O3" s="40"/>
      <c r="P3" s="39">
        <v>4</v>
      </c>
      <c r="Q3" s="39">
        <v>4</v>
      </c>
      <c r="R3" s="39">
        <v>3</v>
      </c>
      <c r="S3" s="32">
        <f>AVERAGE(C3:R3)</f>
        <v>3.8666666666666667</v>
      </c>
      <c r="T3" s="33">
        <v>0</v>
      </c>
      <c r="U3" s="34" t="s">
        <v>90</v>
      </c>
      <c r="V3" s="9" t="s">
        <v>18</v>
      </c>
      <c r="W3" s="22">
        <v>3.5</v>
      </c>
      <c r="X3" s="6">
        <v>3.9</v>
      </c>
      <c r="Y3" s="22">
        <v>3.8</v>
      </c>
      <c r="Z3" s="24">
        <v>4.4000000000000004</v>
      </c>
      <c r="AA3" s="33">
        <v>2</v>
      </c>
      <c r="AB3" s="35">
        <v>0</v>
      </c>
      <c r="AC3" s="33">
        <v>0.1</v>
      </c>
      <c r="AD3" s="24">
        <f t="shared" ref="AD3:AD21" si="0">SUM(S3,T3,W3,X3,Y3,Z3,AB3,AC3)</f>
        <v>19.56666666666667</v>
      </c>
      <c r="AE3" s="32">
        <f>AD3-W3-Y3</f>
        <v>12.266666666666669</v>
      </c>
      <c r="AF3" s="35">
        <v>1</v>
      </c>
    </row>
    <row r="4" spans="1:32">
      <c r="A4" s="19">
        <v>54138</v>
      </c>
      <c r="B4" s="9" t="s">
        <v>11</v>
      </c>
      <c r="C4" s="9">
        <v>3</v>
      </c>
      <c r="D4" s="9">
        <v>4</v>
      </c>
      <c r="E4" s="9">
        <v>5</v>
      </c>
      <c r="F4" s="9">
        <v>3</v>
      </c>
      <c r="G4" s="9">
        <v>5</v>
      </c>
      <c r="H4" s="9">
        <v>5</v>
      </c>
      <c r="I4" s="9">
        <v>5</v>
      </c>
      <c r="J4" s="9">
        <v>5</v>
      </c>
      <c r="K4" s="9">
        <v>5</v>
      </c>
      <c r="L4" s="9">
        <v>5</v>
      </c>
      <c r="M4" s="36"/>
      <c r="N4" s="9">
        <v>4</v>
      </c>
      <c r="O4" s="9">
        <v>4</v>
      </c>
      <c r="P4" s="9">
        <v>2</v>
      </c>
      <c r="Q4" s="9">
        <v>4</v>
      </c>
      <c r="R4" s="9">
        <v>4</v>
      </c>
      <c r="S4" s="32">
        <f>AVERAGE(C4:R4)</f>
        <v>4.2</v>
      </c>
      <c r="T4" s="33">
        <v>0</v>
      </c>
      <c r="U4" s="34" t="s">
        <v>74</v>
      </c>
      <c r="V4" s="9" t="s">
        <v>11</v>
      </c>
      <c r="W4" s="6">
        <v>3.8</v>
      </c>
      <c r="X4" s="22">
        <v>2.5</v>
      </c>
      <c r="Y4" s="22">
        <v>2.5</v>
      </c>
      <c r="Z4" s="24">
        <v>4.0999999999999996</v>
      </c>
      <c r="AA4" s="33">
        <v>0</v>
      </c>
      <c r="AB4" s="35">
        <v>0</v>
      </c>
      <c r="AC4" s="33">
        <v>0.1</v>
      </c>
      <c r="AD4" s="24">
        <f t="shared" si="0"/>
        <v>17.200000000000003</v>
      </c>
      <c r="AE4" s="32">
        <f>AD4-Y4-X4</f>
        <v>12.200000000000003</v>
      </c>
      <c r="AF4" s="35">
        <v>2</v>
      </c>
    </row>
    <row r="5" spans="1:32">
      <c r="A5" s="21" t="s">
        <v>39</v>
      </c>
      <c r="B5" s="9" t="s">
        <v>14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7"/>
      <c r="T5" s="33">
        <v>0</v>
      </c>
      <c r="U5" s="34" t="s">
        <v>112</v>
      </c>
      <c r="V5" s="9" t="s">
        <v>14</v>
      </c>
      <c r="W5" s="6">
        <v>3.8</v>
      </c>
      <c r="X5" s="24">
        <v>3.7</v>
      </c>
      <c r="Y5" s="6">
        <v>4.5</v>
      </c>
      <c r="Z5" s="22">
        <v>2.7</v>
      </c>
      <c r="AA5" s="33">
        <v>1</v>
      </c>
      <c r="AB5" s="35">
        <v>0</v>
      </c>
      <c r="AC5" s="33">
        <v>0</v>
      </c>
      <c r="AD5" s="24">
        <f t="shared" si="0"/>
        <v>14.7</v>
      </c>
      <c r="AE5" s="32">
        <f>AD5-Z5</f>
        <v>12</v>
      </c>
      <c r="AF5" s="35">
        <v>3</v>
      </c>
    </row>
    <row r="6" spans="1:32">
      <c r="A6" s="19">
        <v>54150</v>
      </c>
      <c r="B6" s="9" t="s">
        <v>12</v>
      </c>
      <c r="C6" s="9">
        <v>4</v>
      </c>
      <c r="D6" s="9">
        <v>5</v>
      </c>
      <c r="E6" s="9">
        <v>5</v>
      </c>
      <c r="F6" s="9">
        <v>5</v>
      </c>
      <c r="G6" s="9">
        <v>3</v>
      </c>
      <c r="H6" s="9">
        <v>4</v>
      </c>
      <c r="I6" s="9">
        <v>5</v>
      </c>
      <c r="J6" s="9">
        <v>4</v>
      </c>
      <c r="K6" s="9">
        <v>3</v>
      </c>
      <c r="L6" s="9">
        <v>4</v>
      </c>
      <c r="M6" s="9">
        <v>5</v>
      </c>
      <c r="N6" s="9">
        <v>5</v>
      </c>
      <c r="O6" s="9">
        <v>4</v>
      </c>
      <c r="P6" s="9">
        <v>5</v>
      </c>
      <c r="Q6" s="36"/>
      <c r="R6" s="9">
        <v>3</v>
      </c>
      <c r="S6" s="32">
        <f t="shared" ref="S6:S18" si="1">AVERAGE(C6:R6)</f>
        <v>4.2666666666666666</v>
      </c>
      <c r="T6" s="33">
        <v>0.1</v>
      </c>
      <c r="U6" s="34" t="s">
        <v>73</v>
      </c>
      <c r="V6" s="9" t="s">
        <v>12</v>
      </c>
      <c r="W6" s="6">
        <v>3.5</v>
      </c>
      <c r="X6" s="6">
        <v>3.6</v>
      </c>
      <c r="Y6" s="22">
        <v>2.9</v>
      </c>
      <c r="Z6" s="22">
        <v>2.7</v>
      </c>
      <c r="AA6" s="33">
        <v>2</v>
      </c>
      <c r="AB6" s="35">
        <v>0</v>
      </c>
      <c r="AC6" s="33">
        <v>0.1</v>
      </c>
      <c r="AD6" s="24">
        <f t="shared" si="0"/>
        <v>17.166666666666668</v>
      </c>
      <c r="AE6" s="32">
        <f>AD6-Z6-Y6</f>
        <v>11.566666666666668</v>
      </c>
      <c r="AF6" s="35">
        <v>4</v>
      </c>
    </row>
    <row r="7" spans="1:32">
      <c r="A7" s="20">
        <v>54132</v>
      </c>
      <c r="B7" s="9" t="s">
        <v>6</v>
      </c>
      <c r="C7" s="9">
        <v>3</v>
      </c>
      <c r="D7" s="9">
        <v>4</v>
      </c>
      <c r="E7" s="9">
        <v>4</v>
      </c>
      <c r="F7" s="9">
        <v>4</v>
      </c>
      <c r="G7" s="36"/>
      <c r="H7" s="9">
        <v>4</v>
      </c>
      <c r="I7" s="9">
        <v>5</v>
      </c>
      <c r="J7" s="9">
        <v>4</v>
      </c>
      <c r="K7" s="9">
        <v>4</v>
      </c>
      <c r="L7" s="9">
        <v>4</v>
      </c>
      <c r="M7" s="9">
        <v>4</v>
      </c>
      <c r="N7" s="9">
        <v>2</v>
      </c>
      <c r="O7" s="9">
        <v>4</v>
      </c>
      <c r="P7" s="9">
        <v>3</v>
      </c>
      <c r="Q7" s="9">
        <v>3</v>
      </c>
      <c r="R7" s="9">
        <v>3</v>
      </c>
      <c r="S7" s="32">
        <f t="shared" si="1"/>
        <v>3.6666666666666665</v>
      </c>
      <c r="T7" s="33">
        <v>0</v>
      </c>
      <c r="U7" s="34" t="s">
        <v>113</v>
      </c>
      <c r="V7" s="9" t="s">
        <v>6</v>
      </c>
      <c r="W7" s="22">
        <v>2.4</v>
      </c>
      <c r="X7" s="6">
        <v>3.8</v>
      </c>
      <c r="Y7" s="22">
        <v>3.7</v>
      </c>
      <c r="Z7" s="24">
        <v>3.9</v>
      </c>
      <c r="AA7" s="33">
        <v>1</v>
      </c>
      <c r="AB7" s="35">
        <v>0</v>
      </c>
      <c r="AC7" s="33">
        <v>0.1</v>
      </c>
      <c r="AD7" s="24">
        <f t="shared" si="0"/>
        <v>17.566666666666666</v>
      </c>
      <c r="AE7" s="32">
        <f>AD7-Y7-W7</f>
        <v>11.466666666666667</v>
      </c>
      <c r="AF7" s="34" t="s">
        <v>77</v>
      </c>
    </row>
    <row r="8" spans="1:32">
      <c r="A8" s="20">
        <v>54133</v>
      </c>
      <c r="B8" s="9" t="s">
        <v>8</v>
      </c>
      <c r="C8" s="9">
        <v>4</v>
      </c>
      <c r="D8" s="9">
        <v>5</v>
      </c>
      <c r="E8" s="9">
        <v>3</v>
      </c>
      <c r="F8" s="9">
        <v>5</v>
      </c>
      <c r="G8" s="9">
        <v>4</v>
      </c>
      <c r="H8" s="9">
        <v>3</v>
      </c>
      <c r="I8" s="9">
        <v>3</v>
      </c>
      <c r="J8" s="9">
        <v>3</v>
      </c>
      <c r="K8" s="9">
        <v>4</v>
      </c>
      <c r="L8" s="36"/>
      <c r="M8" s="9">
        <v>3</v>
      </c>
      <c r="N8" s="9">
        <v>4</v>
      </c>
      <c r="O8" s="9">
        <v>5</v>
      </c>
      <c r="P8" s="9">
        <v>5</v>
      </c>
      <c r="Q8" s="9">
        <v>4</v>
      </c>
      <c r="R8" s="9">
        <v>2</v>
      </c>
      <c r="S8" s="32">
        <f t="shared" si="1"/>
        <v>3.8</v>
      </c>
      <c r="T8" s="33">
        <v>0</v>
      </c>
      <c r="U8" s="34" t="s">
        <v>78</v>
      </c>
      <c r="V8" s="9" t="s">
        <v>8</v>
      </c>
      <c r="W8" s="6">
        <v>4.0999999999999996</v>
      </c>
      <c r="X8" s="6">
        <v>3.3</v>
      </c>
      <c r="Y8" s="22">
        <v>3.2</v>
      </c>
      <c r="Z8" s="22">
        <v>2.5</v>
      </c>
      <c r="AA8" s="33">
        <v>4</v>
      </c>
      <c r="AB8" s="24">
        <v>0.1</v>
      </c>
      <c r="AC8" s="33">
        <v>0.1</v>
      </c>
      <c r="AD8" s="24">
        <f t="shared" si="0"/>
        <v>17.100000000000001</v>
      </c>
      <c r="AE8" s="32">
        <f>AD8-Z8-Y8</f>
        <v>11.400000000000002</v>
      </c>
      <c r="AF8" s="34" t="s">
        <v>78</v>
      </c>
    </row>
    <row r="9" spans="1:32">
      <c r="A9" s="20">
        <v>54140</v>
      </c>
      <c r="B9" s="9" t="s">
        <v>15</v>
      </c>
      <c r="C9" s="9">
        <v>4</v>
      </c>
      <c r="D9" s="9">
        <v>3</v>
      </c>
      <c r="E9" s="9">
        <v>3</v>
      </c>
      <c r="F9" s="9">
        <v>5</v>
      </c>
      <c r="G9" s="9">
        <v>2</v>
      </c>
      <c r="H9" s="36"/>
      <c r="I9" s="9">
        <v>4</v>
      </c>
      <c r="J9" s="9">
        <v>3</v>
      </c>
      <c r="K9" s="9">
        <v>2</v>
      </c>
      <c r="L9" s="9">
        <v>4</v>
      </c>
      <c r="M9" s="9">
        <v>5</v>
      </c>
      <c r="N9" s="9">
        <v>4</v>
      </c>
      <c r="O9" s="9">
        <v>3</v>
      </c>
      <c r="P9" s="9">
        <v>4</v>
      </c>
      <c r="Q9" s="9">
        <v>3</v>
      </c>
      <c r="R9" s="9">
        <v>2</v>
      </c>
      <c r="S9" s="32">
        <f t="shared" si="1"/>
        <v>3.4</v>
      </c>
      <c r="T9" s="33">
        <v>0</v>
      </c>
      <c r="U9" s="34" t="s">
        <v>59</v>
      </c>
      <c r="V9" s="9" t="s">
        <v>15</v>
      </c>
      <c r="W9" s="6">
        <v>3.5</v>
      </c>
      <c r="X9" s="6">
        <v>4.3</v>
      </c>
      <c r="Y9" s="22">
        <v>2.4</v>
      </c>
      <c r="Z9" s="22">
        <v>2.2999999999999998</v>
      </c>
      <c r="AA9" s="33">
        <v>0</v>
      </c>
      <c r="AB9" s="35">
        <v>0</v>
      </c>
      <c r="AC9" s="33">
        <v>0.1</v>
      </c>
      <c r="AD9" s="24">
        <f t="shared" si="0"/>
        <v>15.999999999999998</v>
      </c>
      <c r="AE9" s="32">
        <f>AD9-Z9-Y9</f>
        <v>11.299999999999999</v>
      </c>
      <c r="AF9" s="34" t="s">
        <v>80</v>
      </c>
    </row>
    <row r="10" spans="1:32">
      <c r="A10" s="20">
        <v>54154</v>
      </c>
      <c r="B10" s="9" t="s">
        <v>38</v>
      </c>
      <c r="C10" s="9">
        <v>4</v>
      </c>
      <c r="D10" s="9">
        <v>5</v>
      </c>
      <c r="E10" s="9">
        <v>5</v>
      </c>
      <c r="F10" s="9">
        <v>5</v>
      </c>
      <c r="G10" s="9">
        <v>2</v>
      </c>
      <c r="H10" s="9">
        <v>2</v>
      </c>
      <c r="I10" s="9">
        <v>5</v>
      </c>
      <c r="J10" s="9">
        <v>5</v>
      </c>
      <c r="K10" s="9">
        <v>5</v>
      </c>
      <c r="L10" s="9">
        <v>4</v>
      </c>
      <c r="M10" s="9">
        <v>5</v>
      </c>
      <c r="N10" s="36"/>
      <c r="O10" s="9">
        <v>4</v>
      </c>
      <c r="P10" s="9">
        <v>4</v>
      </c>
      <c r="Q10" s="9">
        <v>5</v>
      </c>
      <c r="R10" s="9">
        <v>2</v>
      </c>
      <c r="S10" s="32">
        <f t="shared" si="1"/>
        <v>4.1333333333333337</v>
      </c>
      <c r="T10" s="33">
        <v>0</v>
      </c>
      <c r="U10" s="34" t="s">
        <v>85</v>
      </c>
      <c r="V10" s="9" t="s">
        <v>38</v>
      </c>
      <c r="W10" s="22">
        <v>0</v>
      </c>
      <c r="X10" s="6">
        <v>3.9</v>
      </c>
      <c r="Y10" s="6">
        <v>3.1</v>
      </c>
      <c r="Z10" s="22">
        <v>2.8</v>
      </c>
      <c r="AA10" s="33">
        <v>3</v>
      </c>
      <c r="AB10" s="35">
        <v>0</v>
      </c>
      <c r="AC10" s="33">
        <v>0.1</v>
      </c>
      <c r="AD10" s="24">
        <f t="shared" si="0"/>
        <v>14.033333333333333</v>
      </c>
      <c r="AE10" s="32">
        <f>AD10-W10-Z10</f>
        <v>11.233333333333334</v>
      </c>
      <c r="AF10" s="34" t="s">
        <v>58</v>
      </c>
    </row>
    <row r="11" spans="1:32">
      <c r="A11" s="20">
        <v>54145</v>
      </c>
      <c r="B11" s="9" t="s">
        <v>10</v>
      </c>
      <c r="C11" s="9">
        <v>3</v>
      </c>
      <c r="D11" s="36"/>
      <c r="E11" s="9">
        <v>2</v>
      </c>
      <c r="F11" s="9">
        <v>3</v>
      </c>
      <c r="G11" s="9">
        <v>2</v>
      </c>
      <c r="H11" s="9">
        <v>4</v>
      </c>
      <c r="I11" s="9">
        <v>3</v>
      </c>
      <c r="J11" s="9">
        <v>3</v>
      </c>
      <c r="K11" s="9">
        <v>2</v>
      </c>
      <c r="L11" s="9">
        <v>3</v>
      </c>
      <c r="M11" s="9">
        <v>4</v>
      </c>
      <c r="N11" s="9">
        <v>5</v>
      </c>
      <c r="O11" s="9">
        <v>3</v>
      </c>
      <c r="P11" s="9">
        <v>4</v>
      </c>
      <c r="Q11" s="9">
        <v>5</v>
      </c>
      <c r="R11" s="9">
        <v>2</v>
      </c>
      <c r="S11" s="38">
        <f t="shared" si="1"/>
        <v>3.2</v>
      </c>
      <c r="T11" s="33">
        <v>0</v>
      </c>
      <c r="U11" s="34" t="s">
        <v>115</v>
      </c>
      <c r="V11" s="9" t="s">
        <v>10</v>
      </c>
      <c r="W11" s="6">
        <v>3.5</v>
      </c>
      <c r="X11" s="6">
        <v>4.0999999999999996</v>
      </c>
      <c r="Y11" s="24">
        <v>3.4</v>
      </c>
      <c r="Z11" s="22">
        <v>2.5</v>
      </c>
      <c r="AA11" s="33">
        <v>1</v>
      </c>
      <c r="AB11" s="35">
        <v>0</v>
      </c>
      <c r="AC11" s="33">
        <v>0.1</v>
      </c>
      <c r="AD11" s="24">
        <f t="shared" si="0"/>
        <v>16.800000000000004</v>
      </c>
      <c r="AE11" s="32">
        <f>AD11-Z11-S11</f>
        <v>11.100000000000005</v>
      </c>
      <c r="AF11" s="34" t="s">
        <v>72</v>
      </c>
    </row>
    <row r="12" spans="1:32">
      <c r="A12" s="20">
        <v>54134</v>
      </c>
      <c r="B12" s="9" t="s">
        <v>4</v>
      </c>
      <c r="C12" s="9">
        <v>4</v>
      </c>
      <c r="D12" s="9">
        <v>4</v>
      </c>
      <c r="E12" s="9">
        <v>5</v>
      </c>
      <c r="F12" s="9">
        <v>4</v>
      </c>
      <c r="G12" s="9">
        <v>2</v>
      </c>
      <c r="H12" s="9">
        <v>4</v>
      </c>
      <c r="I12" s="9">
        <v>4</v>
      </c>
      <c r="J12" s="36"/>
      <c r="K12" s="9">
        <v>5</v>
      </c>
      <c r="L12" s="9">
        <v>5</v>
      </c>
      <c r="M12" s="9">
        <v>5</v>
      </c>
      <c r="N12" s="23">
        <v>3</v>
      </c>
      <c r="O12" s="23">
        <v>4</v>
      </c>
      <c r="P12" s="23">
        <v>2</v>
      </c>
      <c r="Q12" s="9">
        <v>5</v>
      </c>
      <c r="R12" s="23">
        <v>2</v>
      </c>
      <c r="S12" s="32">
        <f t="shared" si="1"/>
        <v>3.8666666666666667</v>
      </c>
      <c r="T12" s="33">
        <v>0</v>
      </c>
      <c r="U12" s="34" t="s">
        <v>90</v>
      </c>
      <c r="V12" s="9" t="s">
        <v>4</v>
      </c>
      <c r="W12" s="22">
        <v>2.2999999999999998</v>
      </c>
      <c r="X12" s="6">
        <v>3.6</v>
      </c>
      <c r="Y12" s="22">
        <v>3.2</v>
      </c>
      <c r="Z12" s="24">
        <v>3.5</v>
      </c>
      <c r="AA12" s="33">
        <v>3</v>
      </c>
      <c r="AB12" s="35">
        <v>0</v>
      </c>
      <c r="AC12" s="33">
        <v>0.1</v>
      </c>
      <c r="AD12" s="24">
        <f t="shared" si="0"/>
        <v>16.566666666666666</v>
      </c>
      <c r="AE12" s="32">
        <f>AD12-Y12-W12</f>
        <v>11.066666666666666</v>
      </c>
      <c r="AF12" s="34" t="s">
        <v>72</v>
      </c>
    </row>
    <row r="13" spans="1:32">
      <c r="A13" s="20">
        <v>54147</v>
      </c>
      <c r="B13" s="9" t="s">
        <v>13</v>
      </c>
      <c r="C13" s="9">
        <v>4</v>
      </c>
      <c r="D13" s="9">
        <v>4</v>
      </c>
      <c r="E13" s="9">
        <v>3</v>
      </c>
      <c r="F13" s="9">
        <v>3</v>
      </c>
      <c r="G13" s="23">
        <v>1</v>
      </c>
      <c r="H13" s="9">
        <v>3</v>
      </c>
      <c r="I13" s="9">
        <v>3</v>
      </c>
      <c r="J13" s="9">
        <v>3</v>
      </c>
      <c r="K13" s="9">
        <v>2</v>
      </c>
      <c r="L13" s="9">
        <v>3</v>
      </c>
      <c r="M13" s="9">
        <v>3</v>
      </c>
      <c r="N13" s="9">
        <v>4</v>
      </c>
      <c r="O13" s="9">
        <v>2</v>
      </c>
      <c r="P13" s="9">
        <v>4</v>
      </c>
      <c r="Q13" s="9">
        <v>3</v>
      </c>
      <c r="R13" s="9">
        <v>2</v>
      </c>
      <c r="S13" s="38">
        <f t="shared" si="1"/>
        <v>2.9375</v>
      </c>
      <c r="T13" s="33">
        <v>0</v>
      </c>
      <c r="U13" s="34" t="s">
        <v>116</v>
      </c>
      <c r="V13" s="9" t="s">
        <v>13</v>
      </c>
      <c r="W13" s="24">
        <v>3.2</v>
      </c>
      <c r="X13" s="6">
        <v>3.4</v>
      </c>
      <c r="Y13" s="6">
        <v>3.7</v>
      </c>
      <c r="Z13" s="22">
        <v>3.1</v>
      </c>
      <c r="AA13" s="33">
        <v>1</v>
      </c>
      <c r="AB13" s="35">
        <v>0</v>
      </c>
      <c r="AC13" s="33">
        <v>0</v>
      </c>
      <c r="AD13" s="24">
        <f t="shared" si="0"/>
        <v>16.337500000000002</v>
      </c>
      <c r="AE13" s="32">
        <f>AD13-Z13-S13</f>
        <v>10.300000000000002</v>
      </c>
      <c r="AF13" s="34" t="s">
        <v>64</v>
      </c>
    </row>
    <row r="14" spans="1:32">
      <c r="A14" s="20">
        <v>54137</v>
      </c>
      <c r="B14" s="9" t="s">
        <v>3</v>
      </c>
      <c r="C14" s="9">
        <v>3</v>
      </c>
      <c r="D14" s="9">
        <v>3</v>
      </c>
      <c r="E14" s="9">
        <v>3</v>
      </c>
      <c r="F14" s="9">
        <v>3</v>
      </c>
      <c r="G14" s="9">
        <v>1</v>
      </c>
      <c r="H14" s="9">
        <v>3</v>
      </c>
      <c r="I14" s="36"/>
      <c r="J14" s="9">
        <v>2</v>
      </c>
      <c r="K14" s="9">
        <v>3</v>
      </c>
      <c r="L14" s="9">
        <v>3</v>
      </c>
      <c r="M14" s="9">
        <v>3</v>
      </c>
      <c r="N14" s="9">
        <v>4</v>
      </c>
      <c r="O14" s="9">
        <v>3</v>
      </c>
      <c r="P14" s="9">
        <v>3</v>
      </c>
      <c r="Q14" s="9">
        <v>3</v>
      </c>
      <c r="R14" s="9">
        <v>3</v>
      </c>
      <c r="S14" s="38">
        <f t="shared" si="1"/>
        <v>2.8666666666666667</v>
      </c>
      <c r="T14" s="33">
        <v>0</v>
      </c>
      <c r="U14" s="34" t="s">
        <v>116</v>
      </c>
      <c r="V14" s="9" t="s">
        <v>3</v>
      </c>
      <c r="W14" s="6">
        <v>3.4</v>
      </c>
      <c r="X14" s="6">
        <v>3.2</v>
      </c>
      <c r="Y14" s="22">
        <v>2.1</v>
      </c>
      <c r="Z14" s="24">
        <v>3.3</v>
      </c>
      <c r="AA14" s="33">
        <v>4</v>
      </c>
      <c r="AB14" s="24">
        <v>0.1</v>
      </c>
      <c r="AC14" s="33">
        <v>0</v>
      </c>
      <c r="AD14" s="24">
        <f t="shared" si="0"/>
        <v>14.966666666666667</v>
      </c>
      <c r="AE14" s="32">
        <f>AD14-Y14-S14</f>
        <v>10</v>
      </c>
      <c r="AF14" s="34" t="s">
        <v>60</v>
      </c>
    </row>
    <row r="15" spans="1:32">
      <c r="A15" s="20">
        <v>54153</v>
      </c>
      <c r="B15" s="9" t="s">
        <v>17</v>
      </c>
      <c r="C15" s="9">
        <v>5</v>
      </c>
      <c r="D15" s="9">
        <v>3</v>
      </c>
      <c r="E15" s="9">
        <v>2</v>
      </c>
      <c r="F15" s="9">
        <v>4</v>
      </c>
      <c r="G15" s="9">
        <v>3</v>
      </c>
      <c r="H15" s="9">
        <v>4</v>
      </c>
      <c r="I15" s="9">
        <v>5</v>
      </c>
      <c r="J15" s="9">
        <v>4</v>
      </c>
      <c r="K15" s="9">
        <v>3</v>
      </c>
      <c r="L15" s="9">
        <v>2</v>
      </c>
      <c r="M15" s="9">
        <v>2</v>
      </c>
      <c r="N15" s="9">
        <v>1</v>
      </c>
      <c r="O15" s="9">
        <v>4</v>
      </c>
      <c r="P15" s="9">
        <v>5</v>
      </c>
      <c r="Q15" s="9">
        <v>3</v>
      </c>
      <c r="R15" s="36"/>
      <c r="S15" s="32">
        <f t="shared" si="1"/>
        <v>3.3333333333333335</v>
      </c>
      <c r="T15" s="33">
        <v>0</v>
      </c>
      <c r="U15" s="34" t="s">
        <v>114</v>
      </c>
      <c r="V15" s="9" t="s">
        <v>17</v>
      </c>
      <c r="W15" s="6">
        <v>3.3</v>
      </c>
      <c r="X15" s="22">
        <v>2.9</v>
      </c>
      <c r="Y15" s="6">
        <v>3.3</v>
      </c>
      <c r="Z15" s="22">
        <v>1.6</v>
      </c>
      <c r="AA15" s="33">
        <v>1</v>
      </c>
      <c r="AB15" s="35">
        <v>0</v>
      </c>
      <c r="AC15" s="33">
        <v>0.1</v>
      </c>
      <c r="AD15" s="24">
        <f t="shared" si="0"/>
        <v>14.533333333333331</v>
      </c>
      <c r="AE15" s="32">
        <f>AD15-Z15-X15</f>
        <v>10.033333333333331</v>
      </c>
      <c r="AF15" s="34" t="s">
        <v>60</v>
      </c>
    </row>
    <row r="16" spans="1:32">
      <c r="A16" s="20">
        <v>54151</v>
      </c>
      <c r="B16" s="9" t="s">
        <v>7</v>
      </c>
      <c r="C16" s="9">
        <v>3</v>
      </c>
      <c r="D16" s="9">
        <v>5</v>
      </c>
      <c r="E16" s="9">
        <v>3</v>
      </c>
      <c r="F16" s="9">
        <v>3</v>
      </c>
      <c r="G16" s="9">
        <v>4</v>
      </c>
      <c r="H16" s="9">
        <v>3</v>
      </c>
      <c r="I16" s="9">
        <v>5</v>
      </c>
      <c r="J16" s="9">
        <v>5</v>
      </c>
      <c r="K16" s="36"/>
      <c r="L16" s="9">
        <v>4</v>
      </c>
      <c r="M16" s="9">
        <v>3</v>
      </c>
      <c r="N16" s="9">
        <v>4</v>
      </c>
      <c r="O16" s="9">
        <v>3</v>
      </c>
      <c r="P16" s="9">
        <v>3</v>
      </c>
      <c r="Q16" s="9">
        <v>4</v>
      </c>
      <c r="R16" s="9">
        <v>3</v>
      </c>
      <c r="S16" s="32">
        <f t="shared" si="1"/>
        <v>3.6666666666666665</v>
      </c>
      <c r="T16" s="33">
        <v>0</v>
      </c>
      <c r="U16" s="34" t="s">
        <v>113</v>
      </c>
      <c r="V16" s="9" t="s">
        <v>7</v>
      </c>
      <c r="W16" s="22">
        <v>2.4</v>
      </c>
      <c r="X16" s="6">
        <v>3.6</v>
      </c>
      <c r="Y16" s="6">
        <v>2.4</v>
      </c>
      <c r="Z16" s="22">
        <v>2.1</v>
      </c>
      <c r="AA16" s="33">
        <v>0</v>
      </c>
      <c r="AB16" s="35">
        <v>0</v>
      </c>
      <c r="AC16" s="33">
        <v>0.1</v>
      </c>
      <c r="AD16" s="24">
        <f t="shared" si="0"/>
        <v>14.266666666666666</v>
      </c>
      <c r="AE16" s="32">
        <f>AD16-Z16-W16</f>
        <v>9.7666666666666657</v>
      </c>
      <c r="AF16" s="34" t="s">
        <v>65</v>
      </c>
    </row>
    <row r="17" spans="1:32">
      <c r="A17" s="20">
        <v>54152</v>
      </c>
      <c r="B17" s="9" t="s">
        <v>1</v>
      </c>
      <c r="C17" s="9">
        <v>3</v>
      </c>
      <c r="D17" s="9">
        <v>3</v>
      </c>
      <c r="E17" s="36"/>
      <c r="F17" s="9">
        <v>3</v>
      </c>
      <c r="G17" s="9">
        <v>2</v>
      </c>
      <c r="H17" s="9">
        <v>3</v>
      </c>
      <c r="I17" s="9">
        <v>4</v>
      </c>
      <c r="J17" s="9">
        <v>4</v>
      </c>
      <c r="K17" s="9">
        <v>2</v>
      </c>
      <c r="L17" s="9">
        <v>2</v>
      </c>
      <c r="M17" s="9">
        <v>3</v>
      </c>
      <c r="N17" s="9">
        <v>2</v>
      </c>
      <c r="O17" s="9">
        <v>2</v>
      </c>
      <c r="P17" s="9">
        <v>2</v>
      </c>
      <c r="Q17" s="9">
        <v>3</v>
      </c>
      <c r="R17" s="9">
        <v>2</v>
      </c>
      <c r="S17" s="38">
        <f t="shared" si="1"/>
        <v>2.6666666666666665</v>
      </c>
      <c r="T17" s="33">
        <v>0</v>
      </c>
      <c r="U17" s="34" t="s">
        <v>87</v>
      </c>
      <c r="V17" s="9" t="s">
        <v>1</v>
      </c>
      <c r="W17" s="24">
        <v>2.9</v>
      </c>
      <c r="X17" s="6">
        <v>3.1</v>
      </c>
      <c r="Y17" s="6">
        <v>3.9</v>
      </c>
      <c r="Z17" s="22">
        <v>2.4</v>
      </c>
      <c r="AA17" s="33">
        <v>2</v>
      </c>
      <c r="AB17" s="35">
        <v>0</v>
      </c>
      <c r="AC17" s="33">
        <v>0.1</v>
      </c>
      <c r="AD17" s="24">
        <f t="shared" si="0"/>
        <v>15.066666666666666</v>
      </c>
      <c r="AE17" s="32">
        <f>AD17-S17-W17</f>
        <v>9.5</v>
      </c>
      <c r="AF17" s="34" t="s">
        <v>87</v>
      </c>
    </row>
    <row r="18" spans="1:32">
      <c r="A18" s="20">
        <v>54139</v>
      </c>
      <c r="B18" s="9" t="s">
        <v>16</v>
      </c>
      <c r="C18" s="9">
        <v>4</v>
      </c>
      <c r="D18" s="9">
        <v>2</v>
      </c>
      <c r="E18" s="9">
        <v>2</v>
      </c>
      <c r="F18" s="36"/>
      <c r="G18" s="9">
        <v>2</v>
      </c>
      <c r="H18" s="9">
        <v>5</v>
      </c>
      <c r="I18" s="9">
        <v>3</v>
      </c>
      <c r="J18" s="9">
        <v>4</v>
      </c>
      <c r="K18" s="9">
        <v>2</v>
      </c>
      <c r="L18" s="9">
        <v>3</v>
      </c>
      <c r="M18" s="9">
        <v>3</v>
      </c>
      <c r="N18" s="9">
        <v>5</v>
      </c>
      <c r="O18" s="9">
        <v>5</v>
      </c>
      <c r="P18" s="9">
        <v>2</v>
      </c>
      <c r="Q18" s="9">
        <v>3</v>
      </c>
      <c r="R18" s="9">
        <v>5</v>
      </c>
      <c r="S18" s="32">
        <f t="shared" si="1"/>
        <v>3.3333333333333335</v>
      </c>
      <c r="T18" s="33">
        <v>0</v>
      </c>
      <c r="U18" s="34" t="s">
        <v>114</v>
      </c>
      <c r="V18" s="9" t="s">
        <v>16</v>
      </c>
      <c r="W18" s="22">
        <v>2.8</v>
      </c>
      <c r="X18" s="6">
        <v>3.1</v>
      </c>
      <c r="Y18" s="6">
        <v>2.9</v>
      </c>
      <c r="Z18" s="22">
        <v>2.2000000000000002</v>
      </c>
      <c r="AA18" s="33">
        <v>0</v>
      </c>
      <c r="AB18" s="35">
        <v>0</v>
      </c>
      <c r="AC18" s="33">
        <v>0.1</v>
      </c>
      <c r="AD18" s="24">
        <f t="shared" si="0"/>
        <v>14.433333333333332</v>
      </c>
      <c r="AE18" s="32">
        <f>AD18-Z18-W18</f>
        <v>9.43333333333333</v>
      </c>
      <c r="AF18" s="34" t="s">
        <v>70</v>
      </c>
    </row>
    <row r="19" spans="1:32">
      <c r="A19" s="21" t="s">
        <v>39</v>
      </c>
      <c r="B19" s="9" t="s">
        <v>9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7"/>
      <c r="T19" s="33">
        <v>0</v>
      </c>
      <c r="U19" s="34" t="s">
        <v>112</v>
      </c>
      <c r="V19" s="9" t="s">
        <v>9</v>
      </c>
      <c r="W19" s="6">
        <v>2.9</v>
      </c>
      <c r="X19" s="6">
        <v>3.3</v>
      </c>
      <c r="Y19" s="24">
        <v>2.2000000000000002</v>
      </c>
      <c r="Z19" s="22">
        <v>0</v>
      </c>
      <c r="AA19" s="33">
        <v>2</v>
      </c>
      <c r="AB19" s="35">
        <v>0</v>
      </c>
      <c r="AC19" s="33">
        <v>0</v>
      </c>
      <c r="AD19" s="24">
        <f t="shared" si="0"/>
        <v>8.3999999999999986</v>
      </c>
      <c r="AE19" s="32">
        <f>AD19</f>
        <v>8.3999999999999986</v>
      </c>
      <c r="AF19" s="34" t="s">
        <v>61</v>
      </c>
    </row>
    <row r="20" spans="1:32">
      <c r="A20" s="20">
        <v>54136</v>
      </c>
      <c r="B20" s="9" t="s">
        <v>5</v>
      </c>
      <c r="C20" s="36"/>
      <c r="D20" s="9">
        <v>4</v>
      </c>
      <c r="E20" s="9">
        <v>2</v>
      </c>
      <c r="F20" s="9">
        <v>3</v>
      </c>
      <c r="G20" s="9">
        <v>2</v>
      </c>
      <c r="H20" s="9">
        <v>2</v>
      </c>
      <c r="I20" s="9">
        <v>2</v>
      </c>
      <c r="J20" s="9">
        <v>2</v>
      </c>
      <c r="K20" s="9">
        <v>2</v>
      </c>
      <c r="L20" s="9">
        <v>2</v>
      </c>
      <c r="M20" s="9">
        <v>2</v>
      </c>
      <c r="N20" s="9">
        <v>1</v>
      </c>
      <c r="O20" s="9">
        <v>3</v>
      </c>
      <c r="P20" s="9">
        <v>3</v>
      </c>
      <c r="Q20" s="9">
        <v>1</v>
      </c>
      <c r="R20" s="9">
        <v>2</v>
      </c>
      <c r="S20" s="38">
        <f>AVERAGE(C20:R20)</f>
        <v>2.2000000000000002</v>
      </c>
      <c r="T20" s="33">
        <v>0</v>
      </c>
      <c r="U20" s="34" t="s">
        <v>70</v>
      </c>
      <c r="V20" s="9" t="s">
        <v>5</v>
      </c>
      <c r="W20" s="22">
        <v>2.2000000000000002</v>
      </c>
      <c r="X20" s="24">
        <v>2.5</v>
      </c>
      <c r="Y20" s="6">
        <v>2.7</v>
      </c>
      <c r="Z20" s="24">
        <v>2.7</v>
      </c>
      <c r="AA20" s="33">
        <v>2</v>
      </c>
      <c r="AB20" s="35">
        <v>0</v>
      </c>
      <c r="AC20" s="33">
        <v>0.1</v>
      </c>
      <c r="AD20" s="24">
        <f t="shared" si="0"/>
        <v>12.4</v>
      </c>
      <c r="AE20" s="32">
        <f>AD20-W20-S20</f>
        <v>7.9999999999999991</v>
      </c>
      <c r="AF20" s="34" t="s">
        <v>66</v>
      </c>
    </row>
    <row r="21" spans="1:32">
      <c r="A21" s="21" t="s">
        <v>39</v>
      </c>
      <c r="B21" s="9" t="s">
        <v>2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7"/>
      <c r="T21" s="33">
        <v>0</v>
      </c>
      <c r="U21" s="34" t="s">
        <v>112</v>
      </c>
      <c r="V21" s="9" t="s">
        <v>2</v>
      </c>
      <c r="W21" s="6">
        <v>3.1</v>
      </c>
      <c r="X21" s="6">
        <v>2.4</v>
      </c>
      <c r="Y21" s="24">
        <v>0</v>
      </c>
      <c r="Z21" s="22">
        <v>0</v>
      </c>
      <c r="AA21" s="33">
        <v>0</v>
      </c>
      <c r="AB21" s="35">
        <v>0</v>
      </c>
      <c r="AC21" s="33">
        <v>0</v>
      </c>
      <c r="AD21" s="24">
        <f t="shared" si="0"/>
        <v>5.5</v>
      </c>
      <c r="AE21" s="32">
        <f>AD21</f>
        <v>5.5</v>
      </c>
      <c r="AF21" s="34" t="s">
        <v>52</v>
      </c>
    </row>
    <row r="22" spans="1:32" ht="46.5" customHeight="1">
      <c r="A22" s="135" t="s">
        <v>21</v>
      </c>
      <c r="B22" s="136"/>
      <c r="C22" s="17">
        <f>AVERAGE(C3:C21)</f>
        <v>3.6666666666666665</v>
      </c>
      <c r="D22" s="17">
        <f t="shared" ref="D22:R22" si="2">AVERAGE(D3:D21)</f>
        <v>3.9333333333333331</v>
      </c>
      <c r="E22" s="17">
        <f t="shared" si="2"/>
        <v>3.4666666666666668</v>
      </c>
      <c r="F22" s="17">
        <f t="shared" si="2"/>
        <v>3.8</v>
      </c>
      <c r="G22" s="17">
        <f t="shared" si="2"/>
        <v>2.4666666666666668</v>
      </c>
      <c r="H22" s="17">
        <f t="shared" si="2"/>
        <v>3.5333333333333332</v>
      </c>
      <c r="I22" s="17">
        <f t="shared" si="2"/>
        <v>3.9333333333333331</v>
      </c>
      <c r="J22" s="17">
        <f t="shared" si="2"/>
        <v>3.6666666666666665</v>
      </c>
      <c r="K22" s="17">
        <f t="shared" si="2"/>
        <v>3.2</v>
      </c>
      <c r="L22" s="17">
        <f t="shared" si="2"/>
        <v>3.4</v>
      </c>
      <c r="M22" s="17">
        <f t="shared" si="2"/>
        <v>3.6666666666666665</v>
      </c>
      <c r="N22" s="17">
        <f t="shared" si="2"/>
        <v>3.4666666666666668</v>
      </c>
      <c r="O22" s="17">
        <f t="shared" si="2"/>
        <v>3.5333333333333332</v>
      </c>
      <c r="P22" s="17">
        <f t="shared" si="2"/>
        <v>3.4375</v>
      </c>
      <c r="Q22" s="17">
        <f>AVERAGE(Q3:Q21)</f>
        <v>3.5333333333333332</v>
      </c>
      <c r="R22" s="17">
        <f t="shared" si="2"/>
        <v>2.6666666666666665</v>
      </c>
      <c r="S22" s="17">
        <f>AVERAGE(S3:S21)</f>
        <v>3.4627604166666663</v>
      </c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</row>
    <row r="24" spans="1:32">
      <c r="A24" s="26"/>
      <c r="B24" s="26"/>
      <c r="C24" s="26"/>
      <c r="D24" s="26"/>
    </row>
    <row r="25" spans="1:32">
      <c r="A25" s="30" t="s">
        <v>104</v>
      </c>
      <c r="B25" s="31" t="s">
        <v>105</v>
      </c>
      <c r="C25" s="31"/>
      <c r="D25" s="31"/>
      <c r="E25" s="31"/>
      <c r="F25" s="31"/>
      <c r="G25" s="31"/>
      <c r="T25" s="30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</row>
  </sheetData>
  <mergeCells count="8">
    <mergeCell ref="A22:B22"/>
    <mergeCell ref="T22:AF22"/>
    <mergeCell ref="A1:A2"/>
    <mergeCell ref="B1:B2"/>
    <mergeCell ref="C1:R1"/>
    <mergeCell ref="S1:U1"/>
    <mergeCell ref="V1:V2"/>
    <mergeCell ref="W1:AF1"/>
  </mergeCells>
  <phoneticPr fontId="0" type="noConversion"/>
  <hyperlinks>
    <hyperlink ref="A7" r:id="rId1" display="http://centrolit.kulichki.com/centrolit/cgi/br_grade.cgi?grade=54132&amp;offset=16476068&amp;nooc="/>
    <hyperlink ref="A8" r:id="rId2" display="http://centrolit.kulichki.com/centrolit/cgi/br_grade.cgi?grade=54133&amp;offset=16476574&amp;nooc="/>
    <hyperlink ref="A12" r:id="rId3" display="http://centrolit.kulichki.com/centrolit/cgi/br_grade.cgi?grade=54134&amp;offset=16477272&amp;nooc="/>
    <hyperlink ref="A20" r:id="rId4" display="http://centrolit.kulichki.com/centrolit/cgi/br_grade.cgi?grade=54136&amp;offset=16478133&amp;nooc="/>
    <hyperlink ref="A14" r:id="rId5" display="http://centrolit.kulichki.com/centrolit/cgi/br_grade.cgi?grade=54137&amp;offset=16478791&amp;nooc="/>
    <hyperlink ref="A4" r:id="rId6" display="http://centrolit.kulichki.com/centrolit/cgi/br_grade.cgi?grade=54138&amp;offset=16479454&amp;nooc="/>
    <hyperlink ref="A18" r:id="rId7" display="http://centrolit.kulichki.com/centrolit/cgi/br_grade.cgi?grade=54139&amp;offset=16480139&amp;nooc="/>
    <hyperlink ref="A9" r:id="rId8" display="http://centrolit.kulichki.com/centrolit/cgi/br_grade.cgi?grade=54140&amp;offset=16480836&amp;nooc="/>
    <hyperlink ref="A11" r:id="rId9" display="http://centrolit.kulichki.com/centrolit/cgi/br_grade.cgi?grade=54145&amp;offset=16482896&amp;nooc="/>
    <hyperlink ref="A13" r:id="rId10" display="http://centrolit.kulichki.com/centrolit/cgi/br_grade.cgi?grade=54147&amp;offset=16483942&amp;nooc="/>
    <hyperlink ref="A3" r:id="rId11" display="http://centrolit.kulichki.com/centrolit/cgi/br_grade.cgi?grade=54148&amp;offset=16484625&amp;nooc="/>
    <hyperlink ref="A6" r:id="rId12" display="http://centrolit.kulichki.com/centrolit/cgi/br_grade.cgi?grade=54150&amp;offset=16485639&amp;nooc="/>
    <hyperlink ref="A16" r:id="rId13" display="http://centrolit.kulichki.com/centrolit/cgi/br_grade.cgi?grade=54151&amp;offset=16486643&amp;nooc="/>
    <hyperlink ref="A17" r:id="rId14" display="http://centrolit.kulichki.com/centrolit/cgi/br_grade.cgi?grade=54152&amp;offset=16487238&amp;nooc="/>
    <hyperlink ref="A15" r:id="rId15" display="http://centrolit.kulichki.com/centrolit/cgi/br_grade.cgi?grade=54153&amp;offset=16487772&amp;nooc="/>
    <hyperlink ref="A10" r:id="rId16" display="http://centrolit.kulichki.com/centrolit/cgi/br_grade.cgi?grade=54154&amp;offset=16488422&amp;nooc="/>
  </hyperlinks>
  <pageMargins left="0.7" right="0.7" top="0.75" bottom="0.75" header="0.3" footer="0.3"/>
  <pageSetup paperSize="9" orientation="portrait" r:id="rId17"/>
  <ignoredErrors>
    <ignoredError sqref="AE7 AE12 AE17 AE20" formula="1"/>
    <ignoredError sqref="AF13 AF16:AF21 AF7:AF10 U4 U6 U8:U11 U17 U20" numberStoredAsText="1"/>
    <ignoredError sqref="AF14:AF15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AE44"/>
  <sheetViews>
    <sheetView topLeftCell="F1" zoomScaleNormal="100" workbookViewId="0">
      <selection activeCell="G8" sqref="G8"/>
    </sheetView>
  </sheetViews>
  <sheetFormatPr defaultRowHeight="15"/>
  <cols>
    <col min="1" max="1" width="10.28515625" customWidth="1"/>
    <col min="2" max="2" width="11.28515625" customWidth="1"/>
    <col min="3" max="18" width="4.7109375" customWidth="1"/>
    <col min="19" max="19" width="9.28515625" customWidth="1"/>
    <col min="21" max="21" width="10.28515625" customWidth="1"/>
    <col min="22" max="22" width="10.42578125" customWidth="1"/>
    <col min="27" max="27" width="10.85546875" customWidth="1"/>
    <col min="31" max="31" width="10.85546875" customWidth="1"/>
  </cols>
  <sheetData>
    <row r="1" spans="1:31">
      <c r="A1" s="138" t="s">
        <v>50</v>
      </c>
      <c r="B1" s="138" t="s">
        <v>0</v>
      </c>
      <c r="C1" s="140" t="s">
        <v>51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1" t="s">
        <v>102</v>
      </c>
      <c r="T1" s="142"/>
      <c r="U1" s="143"/>
      <c r="V1" s="138" t="s">
        <v>0</v>
      </c>
      <c r="W1" s="141" t="s">
        <v>103</v>
      </c>
      <c r="X1" s="144"/>
      <c r="Y1" s="144"/>
      <c r="Z1" s="144"/>
      <c r="AA1" s="144"/>
      <c r="AB1" s="144"/>
      <c r="AC1" s="144"/>
      <c r="AD1" s="144"/>
      <c r="AE1" s="145"/>
    </row>
    <row r="2" spans="1:31" ht="75">
      <c r="A2" s="139"/>
      <c r="B2" s="139"/>
      <c r="C2" s="10" t="s">
        <v>12</v>
      </c>
      <c r="D2" s="10" t="s">
        <v>5</v>
      </c>
      <c r="E2" s="10" t="s">
        <v>16</v>
      </c>
      <c r="F2" s="10" t="s">
        <v>6</v>
      </c>
      <c r="G2" s="10" t="s">
        <v>1</v>
      </c>
      <c r="H2" s="10" t="s">
        <v>10</v>
      </c>
      <c r="I2" s="10" t="s">
        <v>38</v>
      </c>
      <c r="J2" s="10" t="s">
        <v>98</v>
      </c>
      <c r="K2" s="10" t="s">
        <v>18</v>
      </c>
      <c r="L2" s="10" t="s">
        <v>8</v>
      </c>
      <c r="M2" s="10" t="s">
        <v>17</v>
      </c>
      <c r="N2" s="10" t="s">
        <v>4</v>
      </c>
      <c r="O2" s="10" t="s">
        <v>11</v>
      </c>
      <c r="P2" s="10" t="s">
        <v>14</v>
      </c>
      <c r="Q2" s="10" t="s">
        <v>15</v>
      </c>
      <c r="R2" s="10" t="s">
        <v>7</v>
      </c>
      <c r="S2" s="4" t="s">
        <v>22</v>
      </c>
      <c r="T2" s="4" t="s">
        <v>20</v>
      </c>
      <c r="U2" s="4" t="s">
        <v>95</v>
      </c>
      <c r="V2" s="139"/>
      <c r="W2" s="10" t="s">
        <v>47</v>
      </c>
      <c r="X2" s="10" t="s">
        <v>83</v>
      </c>
      <c r="Y2" s="10" t="s">
        <v>96</v>
      </c>
      <c r="Z2" s="10" t="s">
        <v>48</v>
      </c>
      <c r="AA2" s="4" t="s">
        <v>45</v>
      </c>
      <c r="AB2" s="4" t="s">
        <v>46</v>
      </c>
      <c r="AC2" s="10" t="s">
        <v>43</v>
      </c>
      <c r="AD2" s="10" t="s">
        <v>100</v>
      </c>
      <c r="AE2" s="10" t="s">
        <v>97</v>
      </c>
    </row>
    <row r="3" spans="1:31">
      <c r="A3" s="20">
        <v>54125</v>
      </c>
      <c r="B3" s="9" t="s">
        <v>18</v>
      </c>
      <c r="C3" s="9">
        <v>5</v>
      </c>
      <c r="D3" s="9">
        <v>3</v>
      </c>
      <c r="E3" s="9">
        <v>4</v>
      </c>
      <c r="F3" s="9">
        <v>4</v>
      </c>
      <c r="G3" s="9">
        <v>5</v>
      </c>
      <c r="H3" s="9">
        <v>5</v>
      </c>
      <c r="I3" s="9">
        <v>4</v>
      </c>
      <c r="J3" s="9">
        <v>5</v>
      </c>
      <c r="K3" s="5"/>
      <c r="L3" s="9">
        <v>4</v>
      </c>
      <c r="M3" s="9">
        <v>3</v>
      </c>
      <c r="N3" s="9">
        <v>5</v>
      </c>
      <c r="O3" s="9">
        <v>5</v>
      </c>
      <c r="P3" s="9">
        <v>5</v>
      </c>
      <c r="Q3" s="9">
        <v>4</v>
      </c>
      <c r="R3" s="9">
        <v>5</v>
      </c>
      <c r="S3" s="6">
        <f t="shared" ref="S3:S18" si="0">AVERAGE(C3:R3)</f>
        <v>4.4000000000000004</v>
      </c>
      <c r="T3" s="3">
        <v>0.1</v>
      </c>
      <c r="U3" s="12" t="s">
        <v>73</v>
      </c>
      <c r="V3" s="9" t="s">
        <v>18</v>
      </c>
      <c r="W3" s="22">
        <v>3.5</v>
      </c>
      <c r="X3" s="6">
        <v>3.9</v>
      </c>
      <c r="Y3" s="6">
        <v>3.8</v>
      </c>
      <c r="Z3" s="3">
        <v>1</v>
      </c>
      <c r="AA3" s="14">
        <v>0</v>
      </c>
      <c r="AB3" s="3">
        <v>0.1</v>
      </c>
      <c r="AC3" s="6">
        <f t="shared" ref="AC3:AC21" si="1">SUM(S3,T3,W3,X3,Y3,AA3,AB3)</f>
        <v>15.799999999999999</v>
      </c>
      <c r="AD3" s="6">
        <f>AC3-W3</f>
        <v>12.299999999999999</v>
      </c>
      <c r="AE3" s="14" t="s">
        <v>73</v>
      </c>
    </row>
    <row r="4" spans="1:31">
      <c r="A4" s="20">
        <v>54122</v>
      </c>
      <c r="B4" s="9" t="s">
        <v>14</v>
      </c>
      <c r="C4" s="9">
        <v>1</v>
      </c>
      <c r="D4" s="9">
        <v>2</v>
      </c>
      <c r="E4" s="9">
        <v>5</v>
      </c>
      <c r="F4" s="9">
        <v>3</v>
      </c>
      <c r="G4" s="9">
        <v>1</v>
      </c>
      <c r="H4" s="9">
        <v>5</v>
      </c>
      <c r="I4" s="9">
        <v>1</v>
      </c>
      <c r="J4" s="9">
        <v>3</v>
      </c>
      <c r="K4" s="9">
        <v>2</v>
      </c>
      <c r="L4" s="9">
        <v>4</v>
      </c>
      <c r="M4" s="9">
        <v>2</v>
      </c>
      <c r="N4" s="9">
        <v>1</v>
      </c>
      <c r="O4" s="9">
        <v>3</v>
      </c>
      <c r="P4" s="5"/>
      <c r="Q4" s="9">
        <v>4</v>
      </c>
      <c r="R4" s="9">
        <v>4</v>
      </c>
      <c r="S4" s="22">
        <f t="shared" si="0"/>
        <v>2.7333333333333334</v>
      </c>
      <c r="T4" s="3">
        <v>0</v>
      </c>
      <c r="U4" s="12" t="s">
        <v>101</v>
      </c>
      <c r="V4" s="9" t="s">
        <v>14</v>
      </c>
      <c r="W4" s="6">
        <v>3.8</v>
      </c>
      <c r="X4" s="24">
        <v>3.7</v>
      </c>
      <c r="Y4" s="6">
        <v>4.5</v>
      </c>
      <c r="Z4" s="3">
        <v>1</v>
      </c>
      <c r="AA4" s="14">
        <v>0</v>
      </c>
      <c r="AB4" s="3">
        <v>0.1</v>
      </c>
      <c r="AC4" s="6">
        <f t="shared" si="1"/>
        <v>14.833333333333334</v>
      </c>
      <c r="AD4" s="6">
        <f>AC4-S4</f>
        <v>12.100000000000001</v>
      </c>
      <c r="AE4" s="14" t="s">
        <v>74</v>
      </c>
    </row>
    <row r="5" spans="1:31">
      <c r="A5" s="20">
        <v>54109</v>
      </c>
      <c r="B5" s="9" t="s">
        <v>6</v>
      </c>
      <c r="C5" s="9">
        <v>5</v>
      </c>
      <c r="D5" s="9">
        <v>4</v>
      </c>
      <c r="E5" s="9">
        <v>3</v>
      </c>
      <c r="F5" s="5"/>
      <c r="G5" s="9">
        <v>5</v>
      </c>
      <c r="H5" s="9">
        <v>3</v>
      </c>
      <c r="I5" s="9">
        <v>3</v>
      </c>
      <c r="J5" s="9">
        <v>4</v>
      </c>
      <c r="K5" s="9">
        <v>3</v>
      </c>
      <c r="L5" s="9">
        <v>4</v>
      </c>
      <c r="M5" s="9">
        <v>3</v>
      </c>
      <c r="N5" s="9">
        <v>4</v>
      </c>
      <c r="O5" s="9">
        <v>4</v>
      </c>
      <c r="P5" s="9">
        <v>5</v>
      </c>
      <c r="Q5" s="9">
        <v>4</v>
      </c>
      <c r="R5" s="9">
        <v>5</v>
      </c>
      <c r="S5" s="6">
        <f t="shared" si="0"/>
        <v>3.9333333333333331</v>
      </c>
      <c r="T5" s="3">
        <v>0</v>
      </c>
      <c r="U5" s="12" t="s">
        <v>85</v>
      </c>
      <c r="V5" s="9" t="s">
        <v>6</v>
      </c>
      <c r="W5" s="22">
        <v>2.4</v>
      </c>
      <c r="X5" s="6">
        <v>3.8</v>
      </c>
      <c r="Y5" s="6">
        <v>3.7</v>
      </c>
      <c r="Z5" s="3">
        <v>1</v>
      </c>
      <c r="AA5" s="14">
        <v>0</v>
      </c>
      <c r="AB5" s="3">
        <v>0.1</v>
      </c>
      <c r="AC5" s="6">
        <f t="shared" si="1"/>
        <v>13.933333333333332</v>
      </c>
      <c r="AD5" s="6">
        <f>AC5-W5</f>
        <v>11.533333333333331</v>
      </c>
      <c r="AE5" s="14" t="s">
        <v>85</v>
      </c>
    </row>
    <row r="6" spans="1:31">
      <c r="A6" s="20">
        <v>54118</v>
      </c>
      <c r="B6" s="9" t="s">
        <v>10</v>
      </c>
      <c r="C6" s="9">
        <v>3</v>
      </c>
      <c r="D6" s="9">
        <v>4</v>
      </c>
      <c r="E6" s="9">
        <v>3</v>
      </c>
      <c r="F6" s="9">
        <v>2</v>
      </c>
      <c r="G6" s="9">
        <v>2</v>
      </c>
      <c r="H6" s="5"/>
      <c r="I6" s="9">
        <v>2</v>
      </c>
      <c r="J6" s="9">
        <v>2</v>
      </c>
      <c r="K6" s="9">
        <v>3</v>
      </c>
      <c r="L6" s="9">
        <v>2</v>
      </c>
      <c r="M6" s="9">
        <v>1</v>
      </c>
      <c r="N6" s="9">
        <v>2</v>
      </c>
      <c r="O6" s="9">
        <v>3</v>
      </c>
      <c r="P6" s="9">
        <v>3</v>
      </c>
      <c r="Q6" s="9">
        <v>3</v>
      </c>
      <c r="R6" s="9">
        <v>3</v>
      </c>
      <c r="S6" s="22">
        <f t="shared" si="0"/>
        <v>2.5333333333333332</v>
      </c>
      <c r="T6" s="3">
        <v>0</v>
      </c>
      <c r="U6" s="12" t="s">
        <v>76</v>
      </c>
      <c r="V6" s="9" t="s">
        <v>10</v>
      </c>
      <c r="W6" s="6">
        <v>3.5</v>
      </c>
      <c r="X6" s="6">
        <v>4.0999999999999996</v>
      </c>
      <c r="Y6" s="24">
        <v>3.4</v>
      </c>
      <c r="Z6" s="3">
        <v>2</v>
      </c>
      <c r="AA6" s="14">
        <v>0</v>
      </c>
      <c r="AB6" s="3">
        <v>0.1</v>
      </c>
      <c r="AC6" s="6">
        <f t="shared" si="1"/>
        <v>13.633333333333333</v>
      </c>
      <c r="AD6" s="6">
        <f>AC6-S6</f>
        <v>11.1</v>
      </c>
      <c r="AE6" s="14" t="s">
        <v>86</v>
      </c>
    </row>
    <row r="7" spans="1:31">
      <c r="A7" s="20">
        <v>54103</v>
      </c>
      <c r="B7" s="9" t="s">
        <v>8</v>
      </c>
      <c r="C7" s="9">
        <v>3</v>
      </c>
      <c r="D7" s="9">
        <v>3</v>
      </c>
      <c r="E7" s="9">
        <v>2</v>
      </c>
      <c r="F7" s="9">
        <v>3</v>
      </c>
      <c r="G7" s="9">
        <v>3</v>
      </c>
      <c r="H7" s="9">
        <v>2</v>
      </c>
      <c r="I7" s="9">
        <v>1</v>
      </c>
      <c r="J7" s="9">
        <v>2</v>
      </c>
      <c r="K7" s="9">
        <v>3</v>
      </c>
      <c r="L7" s="5"/>
      <c r="M7" s="9">
        <v>1</v>
      </c>
      <c r="N7" s="9">
        <v>2</v>
      </c>
      <c r="O7" s="9">
        <v>4</v>
      </c>
      <c r="P7" s="9">
        <v>5</v>
      </c>
      <c r="Q7" s="9">
        <v>2</v>
      </c>
      <c r="R7" s="9">
        <v>1</v>
      </c>
      <c r="S7" s="22">
        <f t="shared" si="0"/>
        <v>2.4666666666666668</v>
      </c>
      <c r="T7" s="3">
        <v>0</v>
      </c>
      <c r="U7" s="12" t="s">
        <v>76</v>
      </c>
      <c r="V7" s="9" t="s">
        <v>8</v>
      </c>
      <c r="W7" s="6">
        <v>4.0999999999999996</v>
      </c>
      <c r="X7" s="6">
        <v>3.3</v>
      </c>
      <c r="Y7" s="24">
        <v>3.2</v>
      </c>
      <c r="Z7" s="3">
        <v>3</v>
      </c>
      <c r="AA7" s="6">
        <v>0.1</v>
      </c>
      <c r="AB7" s="3">
        <v>0.1</v>
      </c>
      <c r="AC7" s="6">
        <f t="shared" si="1"/>
        <v>13.266666666666666</v>
      </c>
      <c r="AD7" s="6">
        <f>AC7-S7</f>
        <v>10.799999999999999</v>
      </c>
      <c r="AE7" s="14" t="s">
        <v>77</v>
      </c>
    </row>
    <row r="8" spans="1:31">
      <c r="A8" s="19">
        <v>54112</v>
      </c>
      <c r="B8" s="9" t="s">
        <v>11</v>
      </c>
      <c r="C8" s="9">
        <v>3</v>
      </c>
      <c r="D8" s="9">
        <v>4</v>
      </c>
      <c r="E8" s="9">
        <v>4</v>
      </c>
      <c r="F8" s="9">
        <v>4</v>
      </c>
      <c r="G8" s="9">
        <v>5</v>
      </c>
      <c r="H8" s="9">
        <v>5</v>
      </c>
      <c r="I8" s="9">
        <v>2</v>
      </c>
      <c r="J8" s="9">
        <v>2</v>
      </c>
      <c r="K8" s="9">
        <v>5</v>
      </c>
      <c r="L8" s="9">
        <v>4</v>
      </c>
      <c r="M8" s="9">
        <v>5</v>
      </c>
      <c r="N8" s="9">
        <v>5</v>
      </c>
      <c r="O8" s="5"/>
      <c r="P8" s="9">
        <v>5</v>
      </c>
      <c r="Q8" s="9">
        <v>4</v>
      </c>
      <c r="R8" s="9">
        <v>4</v>
      </c>
      <c r="S8" s="6">
        <f t="shared" si="0"/>
        <v>4.0666666666666664</v>
      </c>
      <c r="T8" s="3">
        <v>0</v>
      </c>
      <c r="U8" s="12" t="s">
        <v>74</v>
      </c>
      <c r="V8" s="9" t="s">
        <v>11</v>
      </c>
      <c r="W8" s="6">
        <v>3.8</v>
      </c>
      <c r="X8" s="22">
        <v>2.5</v>
      </c>
      <c r="Y8" s="6">
        <v>2.5</v>
      </c>
      <c r="Z8" s="3">
        <v>0</v>
      </c>
      <c r="AA8" s="14">
        <v>0</v>
      </c>
      <c r="AB8" s="3">
        <v>0.1</v>
      </c>
      <c r="AC8" s="6">
        <f t="shared" si="1"/>
        <v>12.966666666666667</v>
      </c>
      <c r="AD8" s="6">
        <f>AC8-X8</f>
        <v>10.466666666666667</v>
      </c>
      <c r="AE8" s="14" t="s">
        <v>78</v>
      </c>
    </row>
    <row r="9" spans="1:31">
      <c r="A9" s="20">
        <v>54126</v>
      </c>
      <c r="B9" s="9" t="s">
        <v>4</v>
      </c>
      <c r="C9" s="9">
        <v>3</v>
      </c>
      <c r="D9" s="9">
        <v>3</v>
      </c>
      <c r="E9" s="9">
        <v>2</v>
      </c>
      <c r="F9" s="9">
        <v>4</v>
      </c>
      <c r="G9" s="9">
        <v>3</v>
      </c>
      <c r="H9" s="9">
        <v>4</v>
      </c>
      <c r="I9" s="9">
        <v>2</v>
      </c>
      <c r="J9" s="9">
        <v>3</v>
      </c>
      <c r="K9" s="9">
        <v>4</v>
      </c>
      <c r="L9" s="9">
        <v>2</v>
      </c>
      <c r="M9" s="9">
        <v>5</v>
      </c>
      <c r="N9" s="5"/>
      <c r="O9" s="9">
        <v>4</v>
      </c>
      <c r="P9" s="9">
        <v>5</v>
      </c>
      <c r="Q9" s="9">
        <v>4</v>
      </c>
      <c r="R9" s="9">
        <v>4</v>
      </c>
      <c r="S9" s="6">
        <f t="shared" si="0"/>
        <v>3.4666666666666668</v>
      </c>
      <c r="T9" s="3">
        <v>0</v>
      </c>
      <c r="U9" s="12" t="s">
        <v>86</v>
      </c>
      <c r="V9" s="9" t="s">
        <v>4</v>
      </c>
      <c r="W9" s="22">
        <v>2.2999999999999998</v>
      </c>
      <c r="X9" s="6">
        <v>3.6</v>
      </c>
      <c r="Y9" s="6">
        <v>3.2</v>
      </c>
      <c r="Z9" s="3">
        <v>2</v>
      </c>
      <c r="AA9" s="14">
        <v>0</v>
      </c>
      <c r="AB9" s="3">
        <v>0.1</v>
      </c>
      <c r="AC9" s="6">
        <f t="shared" si="1"/>
        <v>12.666666666666666</v>
      </c>
      <c r="AD9" s="6">
        <f>AC9-W9</f>
        <v>10.366666666666667</v>
      </c>
      <c r="AE9" s="12" t="s">
        <v>80</v>
      </c>
    </row>
    <row r="10" spans="1:31">
      <c r="A10" s="20">
        <v>54117</v>
      </c>
      <c r="B10" s="9" t="s">
        <v>13</v>
      </c>
      <c r="C10" s="9">
        <v>4</v>
      </c>
      <c r="D10" s="9">
        <v>4</v>
      </c>
      <c r="E10" s="9">
        <v>2</v>
      </c>
      <c r="F10" s="9">
        <v>2</v>
      </c>
      <c r="G10" s="9">
        <v>3</v>
      </c>
      <c r="H10" s="9">
        <v>4</v>
      </c>
      <c r="I10" s="9">
        <v>3</v>
      </c>
      <c r="J10" s="9">
        <v>2</v>
      </c>
      <c r="K10" s="9">
        <v>3</v>
      </c>
      <c r="L10" s="9">
        <v>3</v>
      </c>
      <c r="M10" s="9">
        <v>2</v>
      </c>
      <c r="N10" s="9">
        <v>4</v>
      </c>
      <c r="O10" s="9">
        <v>3</v>
      </c>
      <c r="P10" s="9">
        <v>5</v>
      </c>
      <c r="Q10" s="9">
        <v>3</v>
      </c>
      <c r="R10" s="9">
        <v>3</v>
      </c>
      <c r="S10" s="22">
        <f t="shared" si="0"/>
        <v>3.125</v>
      </c>
      <c r="T10" s="3">
        <v>0</v>
      </c>
      <c r="U10" s="12" t="s">
        <v>78</v>
      </c>
      <c r="V10" s="9" t="s">
        <v>13</v>
      </c>
      <c r="W10" s="24">
        <v>3.2</v>
      </c>
      <c r="X10" s="6">
        <v>3.4</v>
      </c>
      <c r="Y10" s="6">
        <v>3.7</v>
      </c>
      <c r="Z10" s="3">
        <v>1</v>
      </c>
      <c r="AA10" s="14">
        <v>0</v>
      </c>
      <c r="AB10" s="3">
        <v>0</v>
      </c>
      <c r="AC10" s="6">
        <f t="shared" si="1"/>
        <v>13.425000000000001</v>
      </c>
      <c r="AD10" s="6">
        <f>AC10-S10</f>
        <v>10.3</v>
      </c>
      <c r="AE10" s="12" t="s">
        <v>89</v>
      </c>
    </row>
    <row r="11" spans="1:31">
      <c r="A11" s="20">
        <v>54114</v>
      </c>
      <c r="B11" s="9" t="s">
        <v>15</v>
      </c>
      <c r="C11" s="9">
        <v>3</v>
      </c>
      <c r="D11" s="9">
        <v>3</v>
      </c>
      <c r="E11" s="9">
        <v>3</v>
      </c>
      <c r="F11" s="9">
        <v>2</v>
      </c>
      <c r="G11" s="9">
        <v>3</v>
      </c>
      <c r="H11" s="9">
        <v>2</v>
      </c>
      <c r="I11" s="9">
        <v>2</v>
      </c>
      <c r="J11" s="9">
        <v>3</v>
      </c>
      <c r="K11" s="9">
        <v>2</v>
      </c>
      <c r="L11" s="9">
        <v>2</v>
      </c>
      <c r="M11" s="9">
        <v>1</v>
      </c>
      <c r="N11" s="9">
        <v>2</v>
      </c>
      <c r="O11" s="9">
        <v>2</v>
      </c>
      <c r="P11" s="9">
        <v>3</v>
      </c>
      <c r="Q11" s="5"/>
      <c r="R11" s="9">
        <v>2</v>
      </c>
      <c r="S11" s="22">
        <f t="shared" si="0"/>
        <v>2.3333333333333335</v>
      </c>
      <c r="T11" s="3">
        <v>0</v>
      </c>
      <c r="U11" s="12" t="s">
        <v>65</v>
      </c>
      <c r="V11" s="9" t="s">
        <v>15</v>
      </c>
      <c r="W11" s="6">
        <v>3.5</v>
      </c>
      <c r="X11" s="6">
        <v>4.3</v>
      </c>
      <c r="Y11" s="24">
        <v>2.4</v>
      </c>
      <c r="Z11" s="3">
        <v>0</v>
      </c>
      <c r="AA11" s="14">
        <v>0</v>
      </c>
      <c r="AB11" s="3">
        <v>0.1</v>
      </c>
      <c r="AC11" s="6">
        <f t="shared" si="1"/>
        <v>12.633333333333333</v>
      </c>
      <c r="AD11" s="6">
        <f>AC11-S11</f>
        <v>10.299999999999999</v>
      </c>
      <c r="AE11" s="12" t="s">
        <v>89</v>
      </c>
    </row>
    <row r="12" spans="1:31">
      <c r="A12" s="20">
        <v>54129</v>
      </c>
      <c r="B12" s="9" t="s">
        <v>12</v>
      </c>
      <c r="C12" s="5"/>
      <c r="D12" s="9">
        <v>3</v>
      </c>
      <c r="E12" s="9">
        <v>2</v>
      </c>
      <c r="F12" s="9">
        <v>2</v>
      </c>
      <c r="G12" s="23">
        <v>4</v>
      </c>
      <c r="H12" s="9">
        <v>4</v>
      </c>
      <c r="I12" s="9">
        <v>2</v>
      </c>
      <c r="J12" s="9">
        <v>4</v>
      </c>
      <c r="K12" s="9">
        <v>4</v>
      </c>
      <c r="L12" s="9">
        <v>2</v>
      </c>
      <c r="M12" s="9">
        <v>2</v>
      </c>
      <c r="N12" s="9">
        <v>2</v>
      </c>
      <c r="O12" s="9">
        <v>2</v>
      </c>
      <c r="P12" s="9">
        <v>3</v>
      </c>
      <c r="Q12" s="9">
        <v>3</v>
      </c>
      <c r="R12" s="9">
        <v>2</v>
      </c>
      <c r="S12" s="22">
        <f t="shared" si="0"/>
        <v>2.7333333333333334</v>
      </c>
      <c r="T12" s="3">
        <v>0</v>
      </c>
      <c r="U12" s="12" t="s">
        <v>101</v>
      </c>
      <c r="V12" s="9" t="s">
        <v>12</v>
      </c>
      <c r="W12" s="6">
        <v>3.5</v>
      </c>
      <c r="X12" s="6">
        <v>3.6</v>
      </c>
      <c r="Y12" s="24">
        <v>2.9</v>
      </c>
      <c r="Z12" s="3">
        <v>1</v>
      </c>
      <c r="AA12" s="14">
        <v>0</v>
      </c>
      <c r="AB12" s="3">
        <v>0.1</v>
      </c>
      <c r="AC12" s="6">
        <f t="shared" si="1"/>
        <v>12.833333333333334</v>
      </c>
      <c r="AD12" s="6">
        <f>AC12-S12</f>
        <v>10.100000000000001</v>
      </c>
      <c r="AE12" s="14" t="s">
        <v>63</v>
      </c>
    </row>
    <row r="13" spans="1:31">
      <c r="A13" s="20">
        <v>54116</v>
      </c>
      <c r="B13" s="9" t="s">
        <v>1</v>
      </c>
      <c r="C13" s="9">
        <v>4</v>
      </c>
      <c r="D13" s="9">
        <v>3</v>
      </c>
      <c r="E13" s="9">
        <v>2</v>
      </c>
      <c r="F13" s="9">
        <v>2</v>
      </c>
      <c r="G13" s="5"/>
      <c r="H13" s="9">
        <v>3</v>
      </c>
      <c r="I13" s="9">
        <v>1</v>
      </c>
      <c r="J13" s="9">
        <v>3</v>
      </c>
      <c r="K13" s="9">
        <v>3</v>
      </c>
      <c r="L13" s="9">
        <v>2</v>
      </c>
      <c r="M13" s="9">
        <v>1</v>
      </c>
      <c r="N13" s="9">
        <v>2</v>
      </c>
      <c r="O13" s="9">
        <v>3</v>
      </c>
      <c r="P13" s="9">
        <v>3</v>
      </c>
      <c r="Q13" s="9">
        <v>2</v>
      </c>
      <c r="R13" s="9">
        <v>2</v>
      </c>
      <c r="S13" s="22">
        <f t="shared" si="0"/>
        <v>2.4</v>
      </c>
      <c r="T13" s="3">
        <v>0</v>
      </c>
      <c r="U13" s="12" t="s">
        <v>68</v>
      </c>
      <c r="V13" s="9" t="s">
        <v>1</v>
      </c>
      <c r="W13" s="24">
        <v>2.9</v>
      </c>
      <c r="X13" s="6">
        <v>3.1</v>
      </c>
      <c r="Y13" s="6">
        <v>3.9</v>
      </c>
      <c r="Z13" s="3">
        <v>2</v>
      </c>
      <c r="AA13" s="14">
        <v>0</v>
      </c>
      <c r="AB13" s="3">
        <v>0.1</v>
      </c>
      <c r="AC13" s="6">
        <f t="shared" si="1"/>
        <v>12.4</v>
      </c>
      <c r="AD13" s="6">
        <f>AC13-S13</f>
        <v>10</v>
      </c>
      <c r="AE13" s="12" t="s">
        <v>76</v>
      </c>
    </row>
    <row r="14" spans="1:31">
      <c r="A14" s="19">
        <v>54101</v>
      </c>
      <c r="B14" s="9" t="s">
        <v>98</v>
      </c>
      <c r="C14" s="9">
        <v>4</v>
      </c>
      <c r="D14" s="9">
        <v>3</v>
      </c>
      <c r="E14" s="9">
        <v>3</v>
      </c>
      <c r="F14" s="9">
        <v>3</v>
      </c>
      <c r="G14" s="9">
        <v>4</v>
      </c>
      <c r="H14" s="9">
        <v>4</v>
      </c>
      <c r="I14" s="9">
        <v>3</v>
      </c>
      <c r="J14" s="5"/>
      <c r="K14" s="9">
        <v>2</v>
      </c>
      <c r="L14" s="9">
        <v>3</v>
      </c>
      <c r="M14" s="9">
        <v>2</v>
      </c>
      <c r="N14" s="9">
        <v>4</v>
      </c>
      <c r="O14" s="9">
        <v>3</v>
      </c>
      <c r="P14" s="9">
        <v>3</v>
      </c>
      <c r="Q14" s="9">
        <v>4</v>
      </c>
      <c r="R14" s="9">
        <v>4</v>
      </c>
      <c r="S14" s="6">
        <f t="shared" si="0"/>
        <v>3.2666666666666666</v>
      </c>
      <c r="T14" s="3">
        <v>0</v>
      </c>
      <c r="U14" s="12" t="s">
        <v>77</v>
      </c>
      <c r="V14" s="9" t="s">
        <v>98</v>
      </c>
      <c r="W14" s="6">
        <v>3.4</v>
      </c>
      <c r="X14" s="6">
        <v>3.2</v>
      </c>
      <c r="Y14" s="22">
        <v>2.1</v>
      </c>
      <c r="Z14" s="3">
        <v>3</v>
      </c>
      <c r="AA14" s="6">
        <v>0.1</v>
      </c>
      <c r="AB14" s="3">
        <v>0</v>
      </c>
      <c r="AC14" s="6">
        <f t="shared" si="1"/>
        <v>12.066666666666666</v>
      </c>
      <c r="AD14" s="6">
        <f>AC14-Y14</f>
        <v>9.9666666666666668</v>
      </c>
      <c r="AE14" s="12" t="s">
        <v>76</v>
      </c>
    </row>
    <row r="15" spans="1:31">
      <c r="A15" s="20">
        <v>54110</v>
      </c>
      <c r="B15" s="9" t="s">
        <v>38</v>
      </c>
      <c r="C15" s="9">
        <v>3</v>
      </c>
      <c r="D15" s="9">
        <v>4</v>
      </c>
      <c r="E15" s="9">
        <v>4</v>
      </c>
      <c r="F15" s="9">
        <v>3</v>
      </c>
      <c r="G15" s="9">
        <v>3</v>
      </c>
      <c r="H15" s="9">
        <v>3</v>
      </c>
      <c r="I15" s="5"/>
      <c r="J15" s="9">
        <v>3</v>
      </c>
      <c r="K15" s="9">
        <v>3</v>
      </c>
      <c r="L15" s="9">
        <v>2</v>
      </c>
      <c r="M15" s="9">
        <v>1</v>
      </c>
      <c r="N15" s="9">
        <v>2</v>
      </c>
      <c r="O15" s="9">
        <v>1</v>
      </c>
      <c r="P15" s="9">
        <v>5</v>
      </c>
      <c r="Q15" s="9">
        <v>3</v>
      </c>
      <c r="R15" s="9">
        <v>2</v>
      </c>
      <c r="S15" s="6">
        <f t="shared" si="0"/>
        <v>2.8</v>
      </c>
      <c r="T15" s="3">
        <v>0</v>
      </c>
      <c r="U15" s="12" t="s">
        <v>80</v>
      </c>
      <c r="V15" s="9" t="s">
        <v>38</v>
      </c>
      <c r="W15" s="22">
        <v>0</v>
      </c>
      <c r="X15" s="6">
        <v>3.9</v>
      </c>
      <c r="Y15" s="6">
        <v>3.1</v>
      </c>
      <c r="Z15" s="3">
        <v>2</v>
      </c>
      <c r="AA15" s="14">
        <v>0</v>
      </c>
      <c r="AB15" s="3">
        <v>0.1</v>
      </c>
      <c r="AC15" s="6">
        <f t="shared" si="1"/>
        <v>9.8999999999999986</v>
      </c>
      <c r="AD15" s="6">
        <f>AC15-W15</f>
        <v>9.8999999999999986</v>
      </c>
      <c r="AE15" s="14" t="s">
        <v>68</v>
      </c>
    </row>
    <row r="16" spans="1:31">
      <c r="A16" s="20">
        <v>54131</v>
      </c>
      <c r="B16" s="9" t="s">
        <v>17</v>
      </c>
      <c r="C16" s="9">
        <v>1</v>
      </c>
      <c r="D16" s="9">
        <v>3</v>
      </c>
      <c r="E16" s="9">
        <v>1</v>
      </c>
      <c r="F16" s="9">
        <v>2</v>
      </c>
      <c r="G16" s="9">
        <v>1</v>
      </c>
      <c r="H16" s="9">
        <v>2</v>
      </c>
      <c r="I16" s="9">
        <v>1</v>
      </c>
      <c r="J16" s="9">
        <v>2</v>
      </c>
      <c r="K16" s="9">
        <v>2</v>
      </c>
      <c r="L16" s="9">
        <v>1</v>
      </c>
      <c r="M16" s="5"/>
      <c r="N16" s="9">
        <v>1</v>
      </c>
      <c r="O16" s="9">
        <v>1</v>
      </c>
      <c r="P16" s="9">
        <v>2</v>
      </c>
      <c r="Q16" s="9">
        <v>3</v>
      </c>
      <c r="R16" s="9">
        <v>1</v>
      </c>
      <c r="S16" s="22">
        <f t="shared" si="0"/>
        <v>1.6</v>
      </c>
      <c r="T16" s="3">
        <v>0</v>
      </c>
      <c r="U16" s="12" t="s">
        <v>61</v>
      </c>
      <c r="V16" s="9" t="s">
        <v>17</v>
      </c>
      <c r="W16" s="6">
        <v>3.3</v>
      </c>
      <c r="X16" s="24">
        <v>2.9</v>
      </c>
      <c r="Y16" s="6">
        <v>3.3</v>
      </c>
      <c r="Z16" s="3">
        <v>1</v>
      </c>
      <c r="AA16" s="14">
        <v>0</v>
      </c>
      <c r="AB16" s="3">
        <v>0.1</v>
      </c>
      <c r="AC16" s="6">
        <f t="shared" si="1"/>
        <v>11.200000000000001</v>
      </c>
      <c r="AD16" s="6">
        <f>AC16-S16</f>
        <v>9.6000000000000014</v>
      </c>
      <c r="AE16" s="14" t="s">
        <v>65</v>
      </c>
    </row>
    <row r="17" spans="1:31">
      <c r="A17" s="20">
        <v>54113</v>
      </c>
      <c r="B17" s="9" t="s">
        <v>16</v>
      </c>
      <c r="C17" s="9">
        <v>2</v>
      </c>
      <c r="D17" s="9">
        <v>2</v>
      </c>
      <c r="E17" s="5"/>
      <c r="F17" s="9">
        <v>2</v>
      </c>
      <c r="G17" s="9">
        <v>1</v>
      </c>
      <c r="H17" s="9">
        <v>2</v>
      </c>
      <c r="I17" s="9">
        <v>1</v>
      </c>
      <c r="J17" s="9">
        <v>2</v>
      </c>
      <c r="K17" s="9">
        <v>4</v>
      </c>
      <c r="L17" s="9">
        <v>2</v>
      </c>
      <c r="M17" s="9">
        <v>1</v>
      </c>
      <c r="N17" s="9">
        <v>3</v>
      </c>
      <c r="O17" s="9">
        <v>2</v>
      </c>
      <c r="P17" s="9">
        <v>3</v>
      </c>
      <c r="Q17" s="9">
        <v>3</v>
      </c>
      <c r="R17" s="9">
        <v>3</v>
      </c>
      <c r="S17" s="22">
        <f t="shared" si="0"/>
        <v>2.2000000000000002</v>
      </c>
      <c r="T17" s="3">
        <v>0</v>
      </c>
      <c r="U17" s="12" t="s">
        <v>87</v>
      </c>
      <c r="V17" s="9" t="s">
        <v>16</v>
      </c>
      <c r="W17" s="24">
        <v>2.8</v>
      </c>
      <c r="X17" s="6">
        <v>3.1</v>
      </c>
      <c r="Y17" s="6">
        <v>2.9</v>
      </c>
      <c r="Z17" s="3">
        <v>0</v>
      </c>
      <c r="AA17" s="14">
        <v>0</v>
      </c>
      <c r="AB17" s="3">
        <v>0.1</v>
      </c>
      <c r="AC17" s="6">
        <f t="shared" si="1"/>
        <v>11.1</v>
      </c>
      <c r="AD17" s="6">
        <f>AC17-S17</f>
        <v>8.8999999999999986</v>
      </c>
      <c r="AE17" s="14" t="s">
        <v>87</v>
      </c>
    </row>
    <row r="18" spans="1:31">
      <c r="A18" s="20">
        <v>54111</v>
      </c>
      <c r="B18" s="9" t="s">
        <v>7</v>
      </c>
      <c r="C18" s="9">
        <v>2</v>
      </c>
      <c r="D18" s="9">
        <v>3</v>
      </c>
      <c r="E18" s="9">
        <v>2</v>
      </c>
      <c r="F18" s="9">
        <v>2</v>
      </c>
      <c r="G18" s="9">
        <v>2</v>
      </c>
      <c r="H18" s="9">
        <v>3</v>
      </c>
      <c r="I18" s="9">
        <v>1</v>
      </c>
      <c r="J18" s="9">
        <v>2</v>
      </c>
      <c r="K18" s="9">
        <v>3</v>
      </c>
      <c r="L18" s="9">
        <v>2</v>
      </c>
      <c r="M18" s="9">
        <v>1</v>
      </c>
      <c r="N18" s="9">
        <v>1</v>
      </c>
      <c r="O18" s="9">
        <v>2</v>
      </c>
      <c r="P18" s="9">
        <v>4</v>
      </c>
      <c r="Q18" s="9">
        <v>2</v>
      </c>
      <c r="R18" s="5"/>
      <c r="S18" s="22">
        <f t="shared" si="0"/>
        <v>2.1333333333333333</v>
      </c>
      <c r="T18" s="3">
        <v>0</v>
      </c>
      <c r="U18" s="12" t="s">
        <v>70</v>
      </c>
      <c r="V18" s="9" t="s">
        <v>7</v>
      </c>
      <c r="W18" s="24">
        <v>2.4</v>
      </c>
      <c r="X18" s="6">
        <v>3.6</v>
      </c>
      <c r="Y18" s="6">
        <v>2.4</v>
      </c>
      <c r="Z18" s="3">
        <v>0</v>
      </c>
      <c r="AA18" s="14">
        <v>0</v>
      </c>
      <c r="AB18" s="3">
        <v>0.1</v>
      </c>
      <c r="AC18" s="6">
        <f t="shared" si="1"/>
        <v>10.633333333333333</v>
      </c>
      <c r="AD18" s="6">
        <f>AC18-S18</f>
        <v>8.5</v>
      </c>
      <c r="AE18" s="12" t="s">
        <v>70</v>
      </c>
    </row>
    <row r="19" spans="1:31">
      <c r="A19" s="21" t="s">
        <v>39</v>
      </c>
      <c r="B19" s="9" t="s">
        <v>9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25"/>
      <c r="T19" s="3">
        <v>0</v>
      </c>
      <c r="U19" s="12" t="s">
        <v>99</v>
      </c>
      <c r="V19" s="3" t="s">
        <v>9</v>
      </c>
      <c r="W19" s="6">
        <v>2.9</v>
      </c>
      <c r="X19" s="6">
        <v>3.3</v>
      </c>
      <c r="Y19" s="24">
        <v>2.2000000000000002</v>
      </c>
      <c r="Z19" s="3">
        <v>2</v>
      </c>
      <c r="AA19" s="14">
        <v>0</v>
      </c>
      <c r="AB19" s="3">
        <v>0</v>
      </c>
      <c r="AC19" s="6">
        <f t="shared" si="1"/>
        <v>8.3999999999999986</v>
      </c>
      <c r="AD19" s="6">
        <f>AC19</f>
        <v>8.3999999999999986</v>
      </c>
      <c r="AE19" s="12" t="s">
        <v>61</v>
      </c>
    </row>
    <row r="20" spans="1:31">
      <c r="A20" s="20">
        <v>54127</v>
      </c>
      <c r="B20" s="9" t="s">
        <v>5</v>
      </c>
      <c r="C20" s="9">
        <v>3</v>
      </c>
      <c r="D20" s="5"/>
      <c r="E20" s="9">
        <v>2</v>
      </c>
      <c r="F20" s="9">
        <v>2</v>
      </c>
      <c r="G20" s="9">
        <v>3</v>
      </c>
      <c r="H20" s="9">
        <v>4</v>
      </c>
      <c r="I20" s="9">
        <v>1</v>
      </c>
      <c r="J20" s="9">
        <v>2</v>
      </c>
      <c r="K20" s="9">
        <v>2</v>
      </c>
      <c r="L20" s="9">
        <v>1</v>
      </c>
      <c r="M20" s="9">
        <v>3</v>
      </c>
      <c r="N20" s="9">
        <v>3</v>
      </c>
      <c r="O20" s="9">
        <v>3</v>
      </c>
      <c r="P20" s="9">
        <v>5</v>
      </c>
      <c r="Q20" s="9">
        <v>4</v>
      </c>
      <c r="R20" s="9">
        <v>3</v>
      </c>
      <c r="S20" s="6">
        <f>AVERAGE(C20:R20)</f>
        <v>2.7333333333333334</v>
      </c>
      <c r="T20" s="3">
        <v>0</v>
      </c>
      <c r="U20" s="12" t="s">
        <v>101</v>
      </c>
      <c r="V20" s="9" t="s">
        <v>5</v>
      </c>
      <c r="W20" s="22">
        <v>2.2000000000000002</v>
      </c>
      <c r="X20" s="6">
        <v>2.5</v>
      </c>
      <c r="Y20" s="6">
        <v>2.7</v>
      </c>
      <c r="Z20" s="3">
        <v>2</v>
      </c>
      <c r="AA20" s="14">
        <v>0</v>
      </c>
      <c r="AB20" s="3">
        <v>0.1</v>
      </c>
      <c r="AC20" s="6">
        <f t="shared" si="1"/>
        <v>10.233333333333333</v>
      </c>
      <c r="AD20" s="6">
        <f>AC20-W20</f>
        <v>8.0333333333333314</v>
      </c>
      <c r="AE20" s="14" t="s">
        <v>66</v>
      </c>
    </row>
    <row r="21" spans="1:31">
      <c r="A21" s="21" t="s">
        <v>39</v>
      </c>
      <c r="B21" s="9" t="s">
        <v>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25"/>
      <c r="T21" s="3">
        <v>0</v>
      </c>
      <c r="U21" s="12" t="s">
        <v>99</v>
      </c>
      <c r="V21" s="3" t="s">
        <v>2</v>
      </c>
      <c r="W21" s="6">
        <v>3.1</v>
      </c>
      <c r="X21" s="6">
        <v>2.4</v>
      </c>
      <c r="Y21" s="24">
        <v>0</v>
      </c>
      <c r="Z21" s="3">
        <v>0</v>
      </c>
      <c r="AA21" s="14">
        <v>0</v>
      </c>
      <c r="AB21" s="3">
        <v>0</v>
      </c>
      <c r="AC21" s="6">
        <f t="shared" si="1"/>
        <v>5.5</v>
      </c>
      <c r="AD21" s="6">
        <f>AC21</f>
        <v>5.5</v>
      </c>
      <c r="AE21" s="14" t="s">
        <v>52</v>
      </c>
    </row>
    <row r="22" spans="1:31" ht="45.75" customHeight="1">
      <c r="A22" s="135" t="s">
        <v>21</v>
      </c>
      <c r="B22" s="136"/>
      <c r="C22" s="17">
        <f>AVERAGE(C3:C21)</f>
        <v>3.0625</v>
      </c>
      <c r="D22" s="17">
        <f t="shared" ref="D22:R22" si="2">AVERAGE(D3:D21)</f>
        <v>3.1875</v>
      </c>
      <c r="E22" s="17">
        <f t="shared" si="2"/>
        <v>2.75</v>
      </c>
      <c r="F22" s="17">
        <f t="shared" si="2"/>
        <v>2.625</v>
      </c>
      <c r="G22" s="17">
        <f t="shared" si="2"/>
        <v>3</v>
      </c>
      <c r="H22" s="17">
        <f t="shared" si="2"/>
        <v>3.4375</v>
      </c>
      <c r="I22" s="17">
        <f t="shared" si="2"/>
        <v>1.875</v>
      </c>
      <c r="J22" s="17">
        <f t="shared" si="2"/>
        <v>2.75</v>
      </c>
      <c r="K22" s="17">
        <f t="shared" si="2"/>
        <v>3</v>
      </c>
      <c r="L22" s="17">
        <f t="shared" si="2"/>
        <v>2.5</v>
      </c>
      <c r="M22" s="17">
        <f t="shared" si="2"/>
        <v>2.125</v>
      </c>
      <c r="N22" s="17">
        <f t="shared" si="2"/>
        <v>2.6875</v>
      </c>
      <c r="O22" s="17">
        <f t="shared" si="2"/>
        <v>2.8125</v>
      </c>
      <c r="P22" s="17">
        <f t="shared" si="2"/>
        <v>4</v>
      </c>
      <c r="Q22" s="17">
        <f t="shared" si="2"/>
        <v>3.25</v>
      </c>
      <c r="R22" s="17">
        <f t="shared" si="2"/>
        <v>3</v>
      </c>
      <c r="S22" s="7">
        <f>AVERAGE(S3:S21)</f>
        <v>2.8779411764705887</v>
      </c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</row>
    <row r="24" spans="1:31">
      <c r="A24" s="26"/>
      <c r="B24" s="26"/>
      <c r="C24" s="26"/>
      <c r="D24" s="26"/>
    </row>
    <row r="25" spans="1:31">
      <c r="A25" s="30" t="s">
        <v>104</v>
      </c>
      <c r="B25" s="31" t="s">
        <v>105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T25" s="30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>
      <c r="A26" s="27"/>
      <c r="B26" s="28"/>
      <c r="C26" s="29"/>
      <c r="D26" s="26"/>
    </row>
    <row r="27" spans="1:31">
      <c r="A27" s="27"/>
      <c r="B27" s="28"/>
      <c r="C27" s="29"/>
      <c r="D27" s="26"/>
    </row>
    <row r="28" spans="1:31">
      <c r="A28" s="27"/>
      <c r="B28" s="28"/>
      <c r="C28" s="29"/>
      <c r="D28" s="26"/>
    </row>
    <row r="29" spans="1:31">
      <c r="A29" s="27"/>
      <c r="B29" s="28"/>
      <c r="C29" s="29"/>
      <c r="D29" s="26"/>
    </row>
    <row r="30" spans="1:31">
      <c r="A30" s="27"/>
      <c r="B30" s="28"/>
      <c r="C30" s="29"/>
      <c r="D30" s="26"/>
    </row>
    <row r="31" spans="1:31">
      <c r="A31" s="27"/>
      <c r="B31" s="28"/>
      <c r="C31" s="29"/>
      <c r="D31" s="26"/>
    </row>
    <row r="32" spans="1:31">
      <c r="A32" s="27"/>
      <c r="B32" s="28"/>
      <c r="C32" s="29"/>
      <c r="D32" s="26"/>
    </row>
    <row r="33" spans="1:4">
      <c r="A33" s="27"/>
      <c r="B33" s="28"/>
      <c r="C33" s="29"/>
      <c r="D33" s="26"/>
    </row>
    <row r="34" spans="1:4">
      <c r="A34" s="27"/>
      <c r="B34" s="28"/>
      <c r="C34" s="29"/>
      <c r="D34" s="26"/>
    </row>
    <row r="35" spans="1:4">
      <c r="A35" s="27"/>
      <c r="B35" s="28"/>
      <c r="C35" s="29"/>
      <c r="D35" s="26"/>
    </row>
    <row r="36" spans="1:4">
      <c r="A36" s="27"/>
      <c r="B36" s="28"/>
      <c r="C36" s="29"/>
      <c r="D36" s="26"/>
    </row>
    <row r="37" spans="1:4">
      <c r="A37" s="27"/>
      <c r="B37" s="28"/>
      <c r="C37" s="29"/>
      <c r="D37" s="26"/>
    </row>
    <row r="38" spans="1:4">
      <c r="A38" s="27"/>
      <c r="B38" s="28"/>
      <c r="C38" s="29"/>
      <c r="D38" s="26"/>
    </row>
    <row r="39" spans="1:4">
      <c r="A39" s="27"/>
      <c r="B39" s="28"/>
      <c r="C39" s="29"/>
      <c r="D39" s="26"/>
    </row>
    <row r="40" spans="1:4">
      <c r="A40" s="27"/>
      <c r="B40" s="28"/>
      <c r="C40" s="29"/>
      <c r="D40" s="26"/>
    </row>
    <row r="41" spans="1:4">
      <c r="A41" s="27"/>
      <c r="B41" s="28"/>
      <c r="C41" s="29"/>
      <c r="D41" s="26"/>
    </row>
    <row r="42" spans="1:4">
      <c r="A42" s="27"/>
      <c r="B42" s="28"/>
      <c r="C42" s="29"/>
      <c r="D42" s="26"/>
    </row>
    <row r="43" spans="1:4">
      <c r="A43" s="27"/>
      <c r="B43" s="28"/>
      <c r="C43" s="29"/>
      <c r="D43" s="26"/>
    </row>
    <row r="44" spans="1:4">
      <c r="A44" s="26"/>
      <c r="B44" s="26"/>
      <c r="C44" s="26"/>
      <c r="D44" s="26"/>
    </row>
  </sheetData>
  <mergeCells count="8">
    <mergeCell ref="A22:B22"/>
    <mergeCell ref="T22:AE22"/>
    <mergeCell ref="A1:A2"/>
    <mergeCell ref="B1:B2"/>
    <mergeCell ref="C1:R1"/>
    <mergeCell ref="S1:U1"/>
    <mergeCell ref="V1:V2"/>
    <mergeCell ref="W1:AE1"/>
  </mergeCells>
  <phoneticPr fontId="0" type="noConversion"/>
  <hyperlinks>
    <hyperlink ref="A14" r:id="rId1" display="http://centrolit.kulichki.com/centrolit/cgi/br_grade.cgi?grade=54101&amp;offset=16465960&amp;nooc="/>
    <hyperlink ref="A7" r:id="rId2" display="http://centrolit.kulichki.com/centrolit/cgi/br_grade.cgi?grade=54103&amp;offset=16466872&amp;nooc="/>
    <hyperlink ref="A5" r:id="rId3" display="http://centrolit.kulichki.com/centrolit/cgi/br_grade.cgi?grade=54109&amp;offset=16468690&amp;nooc="/>
    <hyperlink ref="A15" r:id="rId4" display="http://centrolit.kulichki.com/centrolit/cgi/br_grade.cgi?grade=54110&amp;offset=16469020&amp;nooc="/>
    <hyperlink ref="A18" r:id="rId5" display="http://centrolit.kulichki.com/centrolit/cgi/br_grade.cgi?grade=54111&amp;offset=16469270&amp;nooc="/>
    <hyperlink ref="A8" r:id="rId6" display="http://centrolit.kulichki.com/centrolit/cgi/br_grade.cgi?grade=54112&amp;offset=16469544&amp;nooc="/>
    <hyperlink ref="A17" r:id="rId7" display="http://centrolit.kulichki.com/centrolit/cgi/br_grade.cgi?grade=54113&amp;offset=16469845&amp;nooc="/>
    <hyperlink ref="A11" r:id="rId8" display="http://centrolit.kulichki.com/centrolit/cgi/br_grade.cgi?grade=54114&amp;offset=16470112&amp;nooc="/>
    <hyperlink ref="A13" r:id="rId9" display="http://centrolit.kulichki.com/centrolit/cgi/br_grade.cgi?grade=54116&amp;offset=16470696&amp;nooc="/>
    <hyperlink ref="A10" r:id="rId10" display="http://centrolit.kulichki.com/centrolit/cgi/br_grade.cgi?grade=54117&amp;offset=16470963&amp;nooc="/>
    <hyperlink ref="A6" r:id="rId11" display="http://centrolit.kulichki.com/centrolit/cgi/br_grade.cgi?grade=54118&amp;offset=16471269&amp;nooc="/>
    <hyperlink ref="A4" r:id="rId12" display="http://centrolit.kulichki.com/centrolit/cgi/br_grade.cgi?grade=54122&amp;offset=16473011&amp;nooc="/>
    <hyperlink ref="A3" r:id="rId13" display="http://centrolit.kulichki.com/centrolit/cgi/br_grade.cgi?grade=54125&amp;offset=16473970&amp;nooc="/>
    <hyperlink ref="A9" r:id="rId14" display="http://centrolit.kulichki.com/centrolit/cgi/br_grade.cgi?grade=54126&amp;offset=16474251&amp;nooc="/>
    <hyperlink ref="A20" r:id="rId15" display="http://centrolit.kulichki.com/centrolit/cgi/br_grade.cgi?grade=54127&amp;offset=16474539&amp;nooc="/>
    <hyperlink ref="A12" r:id="rId16" display="http://centrolit.kulichki.com/centrolit/cgi/br_grade.cgi?grade=54129&amp;offset=16475196&amp;nooc="/>
    <hyperlink ref="A16" r:id="rId17" display="http://centrolit.kulichki.com/centrolit/cgi/br_grade.cgi?grade=54131&amp;offset=16475779&amp;nooc="/>
  </hyperlinks>
  <pageMargins left="0.7" right="0.7" top="0.75" bottom="0.75" header="0.3" footer="0.3"/>
  <pageSetup paperSize="9" orientation="portrait" horizontalDpi="200" verticalDpi="200" r:id="rId18"/>
  <ignoredErrors>
    <ignoredError sqref="AD4:AD5 AD20" formula="1"/>
    <ignoredError sqref="U3 U5 U8:U11 U13:U18 AE3:AE9 AE12 AE15:AE2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AC26"/>
  <sheetViews>
    <sheetView zoomScaleNormal="100" workbookViewId="0">
      <selection activeCell="R6" sqref="R6"/>
    </sheetView>
  </sheetViews>
  <sheetFormatPr defaultRowHeight="15"/>
  <cols>
    <col min="1" max="1" width="8.7109375" customWidth="1"/>
    <col min="2" max="2" width="11.28515625" customWidth="1"/>
    <col min="3" max="18" width="4.7109375" customWidth="1"/>
    <col min="19" max="19" width="9.28515625" customWidth="1"/>
    <col min="21" max="21" width="10.28515625" customWidth="1"/>
    <col min="22" max="22" width="10.42578125" customWidth="1"/>
    <col min="26" max="26" width="10.85546875" customWidth="1"/>
    <col min="29" max="29" width="10.85546875" customWidth="1"/>
  </cols>
  <sheetData>
    <row r="1" spans="1:29">
      <c r="A1" s="138" t="s">
        <v>50</v>
      </c>
      <c r="B1" s="138" t="s">
        <v>0</v>
      </c>
      <c r="C1" s="140" t="s">
        <v>51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1" t="s">
        <v>81</v>
      </c>
      <c r="T1" s="142"/>
      <c r="U1" s="143"/>
      <c r="V1" s="138" t="s">
        <v>0</v>
      </c>
      <c r="W1" s="141" t="s">
        <v>82</v>
      </c>
      <c r="X1" s="144"/>
      <c r="Y1" s="144"/>
      <c r="Z1" s="144"/>
      <c r="AA1" s="144"/>
      <c r="AB1" s="144"/>
      <c r="AC1" s="145"/>
    </row>
    <row r="2" spans="1:29" ht="75">
      <c r="A2" s="139"/>
      <c r="B2" s="139"/>
      <c r="C2" s="10" t="s">
        <v>12</v>
      </c>
      <c r="D2" s="10" t="s">
        <v>38</v>
      </c>
      <c r="E2" s="10" t="s">
        <v>9</v>
      </c>
      <c r="F2" s="10" t="s">
        <v>5</v>
      </c>
      <c r="G2" s="10" t="s">
        <v>1</v>
      </c>
      <c r="H2" s="10" t="s">
        <v>16</v>
      </c>
      <c r="I2" s="10" t="s">
        <v>8</v>
      </c>
      <c r="J2" s="10" t="s">
        <v>10</v>
      </c>
      <c r="K2" s="10" t="s">
        <v>6</v>
      </c>
      <c r="L2" s="10" t="s">
        <v>15</v>
      </c>
      <c r="M2" s="10" t="s">
        <v>11</v>
      </c>
      <c r="N2" s="10" t="s">
        <v>4</v>
      </c>
      <c r="O2" s="10" t="s">
        <v>17</v>
      </c>
      <c r="P2" s="10" t="s">
        <v>7</v>
      </c>
      <c r="Q2" s="10" t="s">
        <v>18</v>
      </c>
      <c r="R2" s="10" t="s">
        <v>14</v>
      </c>
      <c r="S2" s="4" t="s">
        <v>22</v>
      </c>
      <c r="T2" s="4" t="s">
        <v>20</v>
      </c>
      <c r="U2" s="4" t="s">
        <v>91</v>
      </c>
      <c r="V2" s="139"/>
      <c r="W2" s="10" t="s">
        <v>47</v>
      </c>
      <c r="X2" s="10" t="s">
        <v>83</v>
      </c>
      <c r="Y2" s="10" t="s">
        <v>48</v>
      </c>
      <c r="Z2" s="4" t="s">
        <v>45</v>
      </c>
      <c r="AA2" s="4" t="s">
        <v>46</v>
      </c>
      <c r="AB2" s="10" t="s">
        <v>43</v>
      </c>
      <c r="AC2" s="10" t="s">
        <v>84</v>
      </c>
    </row>
    <row r="3" spans="1:29">
      <c r="A3" s="15">
        <v>54089</v>
      </c>
      <c r="B3" s="3" t="s">
        <v>14</v>
      </c>
      <c r="C3" s="9">
        <v>4</v>
      </c>
      <c r="D3" s="9">
        <v>5</v>
      </c>
      <c r="E3" s="9">
        <v>2</v>
      </c>
      <c r="F3" s="9">
        <v>5</v>
      </c>
      <c r="G3" s="9">
        <v>3</v>
      </c>
      <c r="H3" s="9">
        <v>5</v>
      </c>
      <c r="I3" s="9">
        <v>5</v>
      </c>
      <c r="J3" s="9">
        <v>4</v>
      </c>
      <c r="K3" s="9">
        <v>5</v>
      </c>
      <c r="L3" s="9">
        <v>5</v>
      </c>
      <c r="M3" s="9">
        <v>5</v>
      </c>
      <c r="N3" s="9">
        <v>5</v>
      </c>
      <c r="O3" s="9">
        <v>4</v>
      </c>
      <c r="P3" s="9">
        <v>5</v>
      </c>
      <c r="Q3" s="9">
        <v>4</v>
      </c>
      <c r="R3" s="5"/>
      <c r="S3" s="6">
        <f t="shared" ref="S3:S20" si="0">AVERAGE(C3:R3)</f>
        <v>4.4000000000000004</v>
      </c>
      <c r="T3" s="3">
        <v>0.1</v>
      </c>
      <c r="U3" s="12" t="s">
        <v>73</v>
      </c>
      <c r="V3" s="3" t="s">
        <v>14</v>
      </c>
      <c r="W3" s="6">
        <v>3.8</v>
      </c>
      <c r="X3" s="6">
        <v>3.7</v>
      </c>
      <c r="Y3" s="3">
        <v>0</v>
      </c>
      <c r="Z3" s="14">
        <v>0</v>
      </c>
      <c r="AA3" s="3">
        <v>0.1</v>
      </c>
      <c r="AB3" s="6">
        <f t="shared" ref="AB3:AB21" si="1">SUM(S3,T3,W3,X3,Z3,AA3)</f>
        <v>12.1</v>
      </c>
      <c r="AC3" s="12" t="s">
        <v>73</v>
      </c>
    </row>
    <row r="4" spans="1:29">
      <c r="A4" s="8">
        <v>54097</v>
      </c>
      <c r="B4" s="3" t="s">
        <v>18</v>
      </c>
      <c r="C4" s="9">
        <v>5</v>
      </c>
      <c r="D4" s="9">
        <v>2</v>
      </c>
      <c r="E4" s="9">
        <v>4</v>
      </c>
      <c r="F4" s="9">
        <v>3</v>
      </c>
      <c r="G4" s="9">
        <v>4</v>
      </c>
      <c r="H4" s="9">
        <v>5</v>
      </c>
      <c r="I4" s="9">
        <v>3</v>
      </c>
      <c r="J4" s="9">
        <v>5</v>
      </c>
      <c r="K4" s="9">
        <v>3</v>
      </c>
      <c r="L4" s="9">
        <v>5</v>
      </c>
      <c r="M4" s="9">
        <v>4</v>
      </c>
      <c r="N4" s="9">
        <v>3</v>
      </c>
      <c r="O4" s="9">
        <v>4</v>
      </c>
      <c r="P4" s="9">
        <v>4</v>
      </c>
      <c r="Q4" s="5"/>
      <c r="R4" s="9">
        <v>3</v>
      </c>
      <c r="S4" s="6">
        <f t="shared" si="0"/>
        <v>3.8</v>
      </c>
      <c r="T4" s="3">
        <v>0</v>
      </c>
      <c r="U4" s="12" t="s">
        <v>85</v>
      </c>
      <c r="V4" s="3" t="s">
        <v>18</v>
      </c>
      <c r="W4" s="6">
        <v>3.5</v>
      </c>
      <c r="X4" s="6">
        <v>3.9</v>
      </c>
      <c r="Y4" s="3">
        <v>1</v>
      </c>
      <c r="Z4" s="14">
        <v>0</v>
      </c>
      <c r="AA4" s="3">
        <v>0.1</v>
      </c>
      <c r="AB4" s="6">
        <f t="shared" si="1"/>
        <v>11.299999999999999</v>
      </c>
      <c r="AC4" s="12" t="s">
        <v>74</v>
      </c>
    </row>
    <row r="5" spans="1:29">
      <c r="A5" s="8">
        <v>54087</v>
      </c>
      <c r="B5" s="3" t="s">
        <v>10</v>
      </c>
      <c r="C5" s="9">
        <v>3</v>
      </c>
      <c r="D5" s="9">
        <v>5</v>
      </c>
      <c r="E5" s="9">
        <v>5</v>
      </c>
      <c r="F5" s="9">
        <v>3</v>
      </c>
      <c r="G5" s="9">
        <v>2</v>
      </c>
      <c r="H5" s="9">
        <v>3</v>
      </c>
      <c r="I5" s="9">
        <v>3</v>
      </c>
      <c r="J5" s="5"/>
      <c r="K5" s="9">
        <v>4</v>
      </c>
      <c r="L5" s="9">
        <v>4</v>
      </c>
      <c r="M5" s="9">
        <v>4</v>
      </c>
      <c r="N5" s="9">
        <v>3</v>
      </c>
      <c r="O5" s="9">
        <v>1</v>
      </c>
      <c r="P5" s="9">
        <v>4</v>
      </c>
      <c r="Q5" s="9">
        <v>4</v>
      </c>
      <c r="R5" s="9">
        <v>3</v>
      </c>
      <c r="S5" s="6">
        <f t="shared" si="0"/>
        <v>3.4</v>
      </c>
      <c r="T5" s="3">
        <v>0</v>
      </c>
      <c r="U5" s="12" t="s">
        <v>78</v>
      </c>
      <c r="V5" s="3" t="s">
        <v>10</v>
      </c>
      <c r="W5" s="6">
        <v>3.5</v>
      </c>
      <c r="X5" s="6">
        <v>4.0999999999999996</v>
      </c>
      <c r="Y5" s="3">
        <v>1</v>
      </c>
      <c r="Z5" s="14">
        <v>0</v>
      </c>
      <c r="AA5" s="3">
        <v>0.1</v>
      </c>
      <c r="AB5" s="6">
        <f t="shared" si="1"/>
        <v>11.1</v>
      </c>
      <c r="AC5" s="12" t="s">
        <v>85</v>
      </c>
    </row>
    <row r="6" spans="1:29">
      <c r="A6" s="8">
        <v>54074</v>
      </c>
      <c r="B6" s="3" t="s">
        <v>8</v>
      </c>
      <c r="C6" s="9">
        <v>2</v>
      </c>
      <c r="D6" s="9">
        <v>3</v>
      </c>
      <c r="E6" s="9">
        <v>3</v>
      </c>
      <c r="F6" s="9">
        <v>3</v>
      </c>
      <c r="G6" s="9">
        <v>2</v>
      </c>
      <c r="H6" s="9">
        <v>4</v>
      </c>
      <c r="I6" s="5"/>
      <c r="J6" s="9">
        <v>2</v>
      </c>
      <c r="K6" s="9">
        <v>5</v>
      </c>
      <c r="L6" s="9">
        <v>3</v>
      </c>
      <c r="M6" s="9">
        <v>3</v>
      </c>
      <c r="N6" s="9">
        <v>4</v>
      </c>
      <c r="O6" s="9">
        <v>3</v>
      </c>
      <c r="P6" s="9">
        <v>2</v>
      </c>
      <c r="Q6" s="9">
        <v>4</v>
      </c>
      <c r="R6" s="9">
        <v>5</v>
      </c>
      <c r="S6" s="6">
        <f t="shared" si="0"/>
        <v>3.2</v>
      </c>
      <c r="T6" s="3">
        <v>0</v>
      </c>
      <c r="U6" s="12" t="s">
        <v>89</v>
      </c>
      <c r="V6" s="3" t="s">
        <v>8</v>
      </c>
      <c r="W6" s="6">
        <v>4.0999999999999996</v>
      </c>
      <c r="X6" s="6">
        <v>3.3</v>
      </c>
      <c r="Y6" s="3">
        <v>2</v>
      </c>
      <c r="Z6" s="6">
        <v>0.1</v>
      </c>
      <c r="AA6" s="3">
        <v>0.1</v>
      </c>
      <c r="AB6" s="6">
        <f t="shared" si="1"/>
        <v>10.799999999999999</v>
      </c>
      <c r="AC6" s="12" t="s">
        <v>86</v>
      </c>
    </row>
    <row r="7" spans="1:29">
      <c r="A7" s="8">
        <v>54081</v>
      </c>
      <c r="B7" s="3" t="s">
        <v>15</v>
      </c>
      <c r="C7" s="9">
        <v>2</v>
      </c>
      <c r="D7" s="9">
        <v>3</v>
      </c>
      <c r="E7" s="9">
        <v>1</v>
      </c>
      <c r="F7" s="9">
        <v>4</v>
      </c>
      <c r="G7" s="9">
        <v>1</v>
      </c>
      <c r="H7" s="9">
        <v>2</v>
      </c>
      <c r="I7" s="9">
        <v>3</v>
      </c>
      <c r="J7" s="9">
        <v>2</v>
      </c>
      <c r="K7" s="9">
        <v>2</v>
      </c>
      <c r="L7" s="5"/>
      <c r="M7" s="9">
        <v>3</v>
      </c>
      <c r="N7" s="9">
        <v>4</v>
      </c>
      <c r="O7" s="9">
        <v>1</v>
      </c>
      <c r="P7" s="9">
        <v>2</v>
      </c>
      <c r="Q7" s="9">
        <v>2</v>
      </c>
      <c r="R7" s="9">
        <v>4</v>
      </c>
      <c r="S7" s="6">
        <f t="shared" si="0"/>
        <v>2.4</v>
      </c>
      <c r="T7" s="3">
        <v>0</v>
      </c>
      <c r="U7" s="12" t="s">
        <v>62</v>
      </c>
      <c r="V7" s="3" t="s">
        <v>15</v>
      </c>
      <c r="W7" s="6">
        <v>3.5</v>
      </c>
      <c r="X7" s="6">
        <v>4.3</v>
      </c>
      <c r="Y7" s="3">
        <v>0</v>
      </c>
      <c r="Z7" s="14">
        <v>0</v>
      </c>
      <c r="AA7" s="3">
        <v>0.1</v>
      </c>
      <c r="AB7" s="6">
        <f t="shared" si="1"/>
        <v>10.299999999999999</v>
      </c>
      <c r="AC7" s="12" t="s">
        <v>88</v>
      </c>
    </row>
    <row r="8" spans="1:29">
      <c r="A8" s="15">
        <v>54091</v>
      </c>
      <c r="B8" s="3" t="s">
        <v>13</v>
      </c>
      <c r="C8" s="9">
        <v>3</v>
      </c>
      <c r="D8" s="9">
        <v>4</v>
      </c>
      <c r="E8" s="9">
        <v>5</v>
      </c>
      <c r="F8" s="9">
        <v>4</v>
      </c>
      <c r="G8" s="9">
        <v>4</v>
      </c>
      <c r="H8" s="9">
        <v>3</v>
      </c>
      <c r="I8" s="9">
        <v>5</v>
      </c>
      <c r="J8" s="9">
        <v>4</v>
      </c>
      <c r="K8" s="9">
        <v>3</v>
      </c>
      <c r="L8" s="9">
        <v>4</v>
      </c>
      <c r="M8" s="9">
        <v>4</v>
      </c>
      <c r="N8" s="9">
        <v>2</v>
      </c>
      <c r="O8" s="9">
        <v>2</v>
      </c>
      <c r="P8" s="9">
        <v>3</v>
      </c>
      <c r="Q8" s="9">
        <v>4</v>
      </c>
      <c r="R8" s="9">
        <v>5</v>
      </c>
      <c r="S8" s="6">
        <f t="shared" si="0"/>
        <v>3.6875</v>
      </c>
      <c r="T8" s="3">
        <v>0</v>
      </c>
      <c r="U8" s="12" t="s">
        <v>90</v>
      </c>
      <c r="V8" s="3" t="s">
        <v>13</v>
      </c>
      <c r="W8" s="6">
        <v>3.2</v>
      </c>
      <c r="X8" s="6">
        <v>3.4</v>
      </c>
      <c r="Y8" s="3">
        <v>0</v>
      </c>
      <c r="Z8" s="14">
        <v>0</v>
      </c>
      <c r="AA8" s="3">
        <v>0</v>
      </c>
      <c r="AB8" s="6">
        <f t="shared" si="1"/>
        <v>10.2875</v>
      </c>
      <c r="AC8" s="12" t="s">
        <v>88</v>
      </c>
    </row>
    <row r="9" spans="1:29">
      <c r="A9" s="8">
        <v>54099</v>
      </c>
      <c r="B9" s="3" t="s">
        <v>12</v>
      </c>
      <c r="C9" s="5"/>
      <c r="D9" s="9">
        <v>2</v>
      </c>
      <c r="E9" s="9">
        <v>3</v>
      </c>
      <c r="F9" s="9">
        <v>3</v>
      </c>
      <c r="G9" s="9">
        <v>4</v>
      </c>
      <c r="H9" s="9">
        <v>3</v>
      </c>
      <c r="I9" s="9">
        <v>3</v>
      </c>
      <c r="J9" s="9">
        <v>2</v>
      </c>
      <c r="K9" s="9">
        <v>2</v>
      </c>
      <c r="L9" s="9">
        <v>3</v>
      </c>
      <c r="M9" s="9">
        <v>3</v>
      </c>
      <c r="N9" s="9">
        <v>4</v>
      </c>
      <c r="O9" s="9">
        <v>1</v>
      </c>
      <c r="P9" s="9">
        <v>3</v>
      </c>
      <c r="Q9" s="9">
        <v>5</v>
      </c>
      <c r="R9" s="9">
        <v>3</v>
      </c>
      <c r="S9" s="6">
        <f t="shared" si="0"/>
        <v>2.9333333333333331</v>
      </c>
      <c r="T9" s="3">
        <v>0</v>
      </c>
      <c r="U9" s="12" t="s">
        <v>76</v>
      </c>
      <c r="V9" s="3" t="s">
        <v>12</v>
      </c>
      <c r="W9" s="6">
        <v>3.5</v>
      </c>
      <c r="X9" s="6">
        <v>3.6</v>
      </c>
      <c r="Y9" s="3">
        <v>1</v>
      </c>
      <c r="Z9" s="14">
        <v>0</v>
      </c>
      <c r="AA9" s="3">
        <v>0.1</v>
      </c>
      <c r="AB9" s="6">
        <f t="shared" si="1"/>
        <v>10.133333333333333</v>
      </c>
      <c r="AC9" s="12" t="s">
        <v>80</v>
      </c>
    </row>
    <row r="10" spans="1:29">
      <c r="A10" s="8">
        <v>54084</v>
      </c>
      <c r="B10" s="3" t="s">
        <v>6</v>
      </c>
      <c r="C10" s="9">
        <v>3</v>
      </c>
      <c r="D10" s="9">
        <v>2</v>
      </c>
      <c r="E10" s="9">
        <v>5</v>
      </c>
      <c r="F10" s="9">
        <v>3</v>
      </c>
      <c r="G10" s="9">
        <v>4</v>
      </c>
      <c r="H10" s="9">
        <v>4</v>
      </c>
      <c r="I10" s="9">
        <v>4</v>
      </c>
      <c r="J10" s="9">
        <v>4</v>
      </c>
      <c r="K10" s="5"/>
      <c r="L10" s="9">
        <v>4</v>
      </c>
      <c r="M10" s="9">
        <v>5</v>
      </c>
      <c r="N10" s="9">
        <v>2</v>
      </c>
      <c r="O10" s="9">
        <v>3</v>
      </c>
      <c r="P10" s="9">
        <v>4</v>
      </c>
      <c r="Q10" s="9">
        <v>4</v>
      </c>
      <c r="R10" s="9">
        <v>5</v>
      </c>
      <c r="S10" s="6">
        <f t="shared" si="0"/>
        <v>3.7333333333333334</v>
      </c>
      <c r="T10" s="3">
        <v>0</v>
      </c>
      <c r="U10" s="12" t="s">
        <v>90</v>
      </c>
      <c r="V10" s="3" t="s">
        <v>6</v>
      </c>
      <c r="W10" s="6">
        <v>2.4</v>
      </c>
      <c r="X10" s="6">
        <v>3.8</v>
      </c>
      <c r="Y10" s="3">
        <v>0</v>
      </c>
      <c r="Z10" s="14">
        <v>0</v>
      </c>
      <c r="AA10" s="3">
        <v>0.1</v>
      </c>
      <c r="AB10" s="6">
        <f t="shared" si="1"/>
        <v>10.033333333333333</v>
      </c>
      <c r="AC10" s="12" t="s">
        <v>89</v>
      </c>
    </row>
    <row r="11" spans="1:29">
      <c r="A11" s="8">
        <v>54102</v>
      </c>
      <c r="B11" s="3" t="s">
        <v>1</v>
      </c>
      <c r="C11" s="9">
        <v>5</v>
      </c>
      <c r="D11" s="9">
        <v>4</v>
      </c>
      <c r="E11" s="9">
        <v>3</v>
      </c>
      <c r="F11" s="9">
        <v>4</v>
      </c>
      <c r="G11" s="5"/>
      <c r="H11" s="9">
        <v>3</v>
      </c>
      <c r="I11" s="9">
        <v>4</v>
      </c>
      <c r="J11" s="9">
        <v>5</v>
      </c>
      <c r="K11" s="9">
        <v>2</v>
      </c>
      <c r="L11" s="9">
        <v>4</v>
      </c>
      <c r="M11" s="9">
        <v>5</v>
      </c>
      <c r="N11" s="9">
        <v>5</v>
      </c>
      <c r="O11" s="9">
        <v>4</v>
      </c>
      <c r="P11" s="9">
        <v>4</v>
      </c>
      <c r="Q11" s="9">
        <v>4</v>
      </c>
      <c r="R11" s="9">
        <v>3</v>
      </c>
      <c r="S11" s="6">
        <f t="shared" si="0"/>
        <v>3.9333333333333331</v>
      </c>
      <c r="T11" s="3">
        <v>0</v>
      </c>
      <c r="U11" s="12" t="s">
        <v>74</v>
      </c>
      <c r="V11" s="3" t="s">
        <v>1</v>
      </c>
      <c r="W11" s="6">
        <v>2.9</v>
      </c>
      <c r="X11" s="6">
        <v>3.1</v>
      </c>
      <c r="Y11" s="3">
        <v>1</v>
      </c>
      <c r="Z11" s="14">
        <v>0</v>
      </c>
      <c r="AA11" s="3">
        <v>0.1</v>
      </c>
      <c r="AB11" s="6">
        <f t="shared" si="1"/>
        <v>10.033333333333333</v>
      </c>
      <c r="AC11" s="12" t="s">
        <v>89</v>
      </c>
    </row>
    <row r="12" spans="1:29">
      <c r="A12" s="8">
        <v>54098</v>
      </c>
      <c r="B12" s="3" t="s">
        <v>17</v>
      </c>
      <c r="C12" s="9">
        <v>2</v>
      </c>
      <c r="D12" s="9">
        <v>3</v>
      </c>
      <c r="E12" s="9">
        <v>5</v>
      </c>
      <c r="F12" s="9">
        <v>4</v>
      </c>
      <c r="G12" s="9">
        <v>4</v>
      </c>
      <c r="H12" s="9">
        <v>3</v>
      </c>
      <c r="I12" s="9">
        <v>4</v>
      </c>
      <c r="J12" s="9">
        <v>2</v>
      </c>
      <c r="K12" s="9">
        <v>2</v>
      </c>
      <c r="L12" s="9">
        <v>4</v>
      </c>
      <c r="M12" s="9">
        <v>3</v>
      </c>
      <c r="N12" s="9">
        <v>3</v>
      </c>
      <c r="O12" s="5"/>
      <c r="P12" s="9">
        <v>4</v>
      </c>
      <c r="Q12" s="9">
        <v>3</v>
      </c>
      <c r="R12" s="9">
        <v>3</v>
      </c>
      <c r="S12" s="6">
        <f t="shared" si="0"/>
        <v>3.2666666666666666</v>
      </c>
      <c r="T12" s="3">
        <v>0</v>
      </c>
      <c r="U12" s="12" t="s">
        <v>80</v>
      </c>
      <c r="V12" s="3" t="s">
        <v>17</v>
      </c>
      <c r="W12" s="6">
        <v>3.3</v>
      </c>
      <c r="X12" s="6">
        <v>2.9</v>
      </c>
      <c r="Y12" s="3">
        <v>1</v>
      </c>
      <c r="Z12" s="14">
        <v>0</v>
      </c>
      <c r="AA12" s="3">
        <v>0.1</v>
      </c>
      <c r="AB12" s="6">
        <f t="shared" si="1"/>
        <v>9.5666666666666664</v>
      </c>
      <c r="AC12" s="12" t="s">
        <v>63</v>
      </c>
    </row>
    <row r="13" spans="1:29">
      <c r="A13" s="8">
        <v>54094</v>
      </c>
      <c r="B13" s="3" t="s">
        <v>4</v>
      </c>
      <c r="C13" s="9">
        <v>2</v>
      </c>
      <c r="D13" s="9">
        <v>2</v>
      </c>
      <c r="E13" s="9">
        <v>3</v>
      </c>
      <c r="F13" s="9">
        <v>4</v>
      </c>
      <c r="G13" s="9">
        <v>4</v>
      </c>
      <c r="H13" s="9">
        <v>2</v>
      </c>
      <c r="I13" s="9">
        <v>3</v>
      </c>
      <c r="J13" s="9">
        <v>4</v>
      </c>
      <c r="K13" s="9">
        <v>2</v>
      </c>
      <c r="L13" s="9">
        <v>5</v>
      </c>
      <c r="M13" s="9">
        <v>5</v>
      </c>
      <c r="N13" s="5"/>
      <c r="O13" s="9">
        <v>1</v>
      </c>
      <c r="P13" s="9">
        <v>2</v>
      </c>
      <c r="Q13" s="9">
        <v>4</v>
      </c>
      <c r="R13" s="9">
        <v>5</v>
      </c>
      <c r="S13" s="6">
        <f t="shared" si="0"/>
        <v>3.2</v>
      </c>
      <c r="T13" s="3">
        <v>0</v>
      </c>
      <c r="U13" s="12" t="s">
        <v>89</v>
      </c>
      <c r="V13" s="3" t="s">
        <v>4</v>
      </c>
      <c r="W13" s="6">
        <v>2.2999999999999998</v>
      </c>
      <c r="X13" s="6">
        <v>3.6</v>
      </c>
      <c r="Y13" s="3">
        <v>1</v>
      </c>
      <c r="Z13" s="14">
        <v>0</v>
      </c>
      <c r="AA13" s="3">
        <v>0.1</v>
      </c>
      <c r="AB13" s="6">
        <f t="shared" si="1"/>
        <v>9.1999999999999993</v>
      </c>
      <c r="AC13" s="12" t="s">
        <v>64</v>
      </c>
    </row>
    <row r="14" spans="1:29">
      <c r="A14" s="8">
        <v>54082</v>
      </c>
      <c r="B14" s="3" t="s">
        <v>16</v>
      </c>
      <c r="C14" s="9">
        <v>3</v>
      </c>
      <c r="D14" s="9">
        <v>1</v>
      </c>
      <c r="E14" s="9">
        <v>4</v>
      </c>
      <c r="F14" s="9">
        <v>3</v>
      </c>
      <c r="G14" s="9">
        <v>4</v>
      </c>
      <c r="H14" s="5"/>
      <c r="I14" s="9">
        <v>3</v>
      </c>
      <c r="J14" s="9">
        <v>2</v>
      </c>
      <c r="K14" s="9">
        <v>2</v>
      </c>
      <c r="L14" s="9">
        <v>3</v>
      </c>
      <c r="M14" s="9">
        <v>3</v>
      </c>
      <c r="N14" s="9">
        <v>3</v>
      </c>
      <c r="O14" s="9">
        <v>3</v>
      </c>
      <c r="P14" s="9">
        <v>4</v>
      </c>
      <c r="Q14" s="9">
        <v>2</v>
      </c>
      <c r="R14" s="9">
        <v>4</v>
      </c>
      <c r="S14" s="6">
        <f t="shared" si="0"/>
        <v>2.9333333333333331</v>
      </c>
      <c r="T14" s="3">
        <v>0</v>
      </c>
      <c r="U14" s="12" t="s">
        <v>76</v>
      </c>
      <c r="V14" s="3" t="s">
        <v>16</v>
      </c>
      <c r="W14" s="6">
        <v>2.8</v>
      </c>
      <c r="X14" s="6">
        <v>3.1</v>
      </c>
      <c r="Y14" s="3">
        <v>0</v>
      </c>
      <c r="Z14" s="14">
        <v>0</v>
      </c>
      <c r="AA14" s="3">
        <v>0.1</v>
      </c>
      <c r="AB14" s="6">
        <f t="shared" si="1"/>
        <v>8.9333333333333318</v>
      </c>
      <c r="AC14" s="12" t="s">
        <v>60</v>
      </c>
    </row>
    <row r="15" spans="1:29">
      <c r="A15" s="8">
        <v>54085</v>
      </c>
      <c r="B15" s="3" t="s">
        <v>11</v>
      </c>
      <c r="C15" s="9">
        <v>4</v>
      </c>
      <c r="D15" s="9">
        <v>1</v>
      </c>
      <c r="E15" s="9">
        <v>1</v>
      </c>
      <c r="F15" s="9">
        <v>2</v>
      </c>
      <c r="G15" s="9">
        <v>3</v>
      </c>
      <c r="H15" s="9">
        <v>2</v>
      </c>
      <c r="I15" s="9">
        <v>3</v>
      </c>
      <c r="J15" s="9">
        <v>2</v>
      </c>
      <c r="K15" s="9">
        <v>2</v>
      </c>
      <c r="L15" s="9">
        <v>3</v>
      </c>
      <c r="M15" s="5"/>
      <c r="N15" s="9">
        <v>2</v>
      </c>
      <c r="O15" s="9">
        <v>2</v>
      </c>
      <c r="P15" s="9">
        <v>1</v>
      </c>
      <c r="Q15" s="9">
        <v>5</v>
      </c>
      <c r="R15" s="9">
        <v>4</v>
      </c>
      <c r="S15" s="6">
        <f t="shared" si="0"/>
        <v>2.4666666666666668</v>
      </c>
      <c r="T15" s="3">
        <v>0</v>
      </c>
      <c r="U15" s="12" t="s">
        <v>65</v>
      </c>
      <c r="V15" s="3" t="s">
        <v>11</v>
      </c>
      <c r="W15" s="6">
        <v>3.8</v>
      </c>
      <c r="X15" s="6">
        <v>2.5</v>
      </c>
      <c r="Y15" s="3">
        <v>0</v>
      </c>
      <c r="Z15" s="14">
        <v>0</v>
      </c>
      <c r="AA15" s="3">
        <v>0.1</v>
      </c>
      <c r="AB15" s="6">
        <f t="shared" si="1"/>
        <v>8.8666666666666654</v>
      </c>
      <c r="AC15" s="12" t="s">
        <v>60</v>
      </c>
    </row>
    <row r="16" spans="1:29">
      <c r="A16" s="8">
        <v>54076</v>
      </c>
      <c r="B16" s="3" t="s">
        <v>3</v>
      </c>
      <c r="C16" s="9">
        <v>2</v>
      </c>
      <c r="D16" s="9">
        <v>1</v>
      </c>
      <c r="E16" s="9">
        <v>2</v>
      </c>
      <c r="F16" s="9">
        <v>2</v>
      </c>
      <c r="G16" s="9">
        <v>2</v>
      </c>
      <c r="H16" s="9">
        <v>2</v>
      </c>
      <c r="I16" s="9">
        <v>2</v>
      </c>
      <c r="J16" s="9">
        <v>2</v>
      </c>
      <c r="K16" s="9">
        <v>3</v>
      </c>
      <c r="L16" s="9">
        <v>2</v>
      </c>
      <c r="M16" s="9">
        <v>2</v>
      </c>
      <c r="N16" s="9">
        <v>2</v>
      </c>
      <c r="O16" s="9">
        <v>2</v>
      </c>
      <c r="P16" s="9">
        <v>1</v>
      </c>
      <c r="Q16" s="9">
        <v>2</v>
      </c>
      <c r="R16" s="9">
        <v>4</v>
      </c>
      <c r="S16" s="6">
        <f t="shared" si="0"/>
        <v>2.0625</v>
      </c>
      <c r="T16" s="3">
        <v>0</v>
      </c>
      <c r="U16" s="12" t="s">
        <v>66</v>
      </c>
      <c r="V16" s="3" t="s">
        <v>3</v>
      </c>
      <c r="W16" s="6">
        <v>3.4</v>
      </c>
      <c r="X16" s="6">
        <v>3.2</v>
      </c>
      <c r="Y16" s="3">
        <v>2</v>
      </c>
      <c r="Z16" s="6">
        <v>0.1</v>
      </c>
      <c r="AA16" s="3">
        <v>0</v>
      </c>
      <c r="AB16" s="6">
        <f t="shared" si="1"/>
        <v>8.7625000000000011</v>
      </c>
      <c r="AC16" s="12" t="s">
        <v>65</v>
      </c>
    </row>
    <row r="17" spans="1:29">
      <c r="A17" s="8">
        <v>54088</v>
      </c>
      <c r="B17" s="3" t="s">
        <v>9</v>
      </c>
      <c r="C17" s="9">
        <v>4</v>
      </c>
      <c r="D17" s="9">
        <v>1</v>
      </c>
      <c r="E17" s="5"/>
      <c r="F17" s="9">
        <v>3</v>
      </c>
      <c r="G17" s="9">
        <v>1</v>
      </c>
      <c r="H17" s="9">
        <v>3</v>
      </c>
      <c r="I17" s="9">
        <v>3</v>
      </c>
      <c r="J17" s="9">
        <v>4</v>
      </c>
      <c r="K17" s="9">
        <v>3</v>
      </c>
      <c r="L17" s="9">
        <v>1</v>
      </c>
      <c r="M17" s="9">
        <v>3</v>
      </c>
      <c r="N17" s="9">
        <v>1</v>
      </c>
      <c r="O17" s="9">
        <v>1</v>
      </c>
      <c r="P17" s="9">
        <v>3</v>
      </c>
      <c r="Q17" s="9">
        <v>1</v>
      </c>
      <c r="R17" s="9">
        <v>1</v>
      </c>
      <c r="S17" s="6">
        <f t="shared" si="0"/>
        <v>2.2000000000000002</v>
      </c>
      <c r="T17" s="3">
        <v>0</v>
      </c>
      <c r="U17" s="12" t="s">
        <v>61</v>
      </c>
      <c r="V17" s="3" t="s">
        <v>9</v>
      </c>
      <c r="W17" s="6">
        <v>2.9</v>
      </c>
      <c r="X17" s="6">
        <v>3.3</v>
      </c>
      <c r="Y17" s="3">
        <v>2</v>
      </c>
      <c r="Z17" s="6">
        <v>0.1</v>
      </c>
      <c r="AA17" s="3">
        <v>0.1</v>
      </c>
      <c r="AB17" s="6">
        <f t="shared" si="1"/>
        <v>8.5999999999999979</v>
      </c>
      <c r="AC17" s="12" t="s">
        <v>87</v>
      </c>
    </row>
    <row r="18" spans="1:29">
      <c r="A18" s="8">
        <v>54100</v>
      </c>
      <c r="B18" s="3" t="s">
        <v>7</v>
      </c>
      <c r="C18" s="9">
        <v>3</v>
      </c>
      <c r="D18" s="9">
        <v>1</v>
      </c>
      <c r="E18" s="9">
        <v>1</v>
      </c>
      <c r="F18" s="9">
        <v>3</v>
      </c>
      <c r="G18" s="9">
        <v>3</v>
      </c>
      <c r="H18" s="9">
        <v>2</v>
      </c>
      <c r="I18" s="9">
        <v>2</v>
      </c>
      <c r="J18" s="9">
        <v>4</v>
      </c>
      <c r="K18" s="9">
        <v>1</v>
      </c>
      <c r="L18" s="9">
        <v>3</v>
      </c>
      <c r="M18" s="9">
        <v>3</v>
      </c>
      <c r="N18" s="9">
        <v>2</v>
      </c>
      <c r="O18" s="9">
        <v>1</v>
      </c>
      <c r="P18" s="5"/>
      <c r="Q18" s="9">
        <v>3</v>
      </c>
      <c r="R18" s="9">
        <v>4</v>
      </c>
      <c r="S18" s="6">
        <f t="shared" si="0"/>
        <v>2.4</v>
      </c>
      <c r="T18" s="3">
        <v>0</v>
      </c>
      <c r="U18" s="12" t="s">
        <v>62</v>
      </c>
      <c r="V18" s="3" t="s">
        <v>7</v>
      </c>
      <c r="W18" s="6">
        <v>2.4</v>
      </c>
      <c r="X18" s="6">
        <v>3.6</v>
      </c>
      <c r="Y18" s="3">
        <v>0</v>
      </c>
      <c r="Z18" s="14">
        <v>0</v>
      </c>
      <c r="AA18" s="3">
        <v>0.1</v>
      </c>
      <c r="AB18" s="6">
        <f t="shared" si="1"/>
        <v>8.5</v>
      </c>
      <c r="AC18" s="12" t="s">
        <v>70</v>
      </c>
    </row>
    <row r="19" spans="1:29">
      <c r="A19" s="8">
        <v>54075</v>
      </c>
      <c r="B19" s="3" t="s">
        <v>5</v>
      </c>
      <c r="C19" s="9">
        <v>3</v>
      </c>
      <c r="D19" s="9">
        <v>2</v>
      </c>
      <c r="E19" s="9">
        <v>3</v>
      </c>
      <c r="F19" s="5"/>
      <c r="G19" s="9">
        <v>4</v>
      </c>
      <c r="H19" s="9">
        <v>3</v>
      </c>
      <c r="I19" s="9">
        <v>2</v>
      </c>
      <c r="J19" s="9">
        <v>2</v>
      </c>
      <c r="K19" s="9">
        <v>2</v>
      </c>
      <c r="L19" s="9">
        <v>3</v>
      </c>
      <c r="M19" s="9">
        <v>2</v>
      </c>
      <c r="N19" s="9">
        <v>3</v>
      </c>
      <c r="O19" s="9">
        <v>4</v>
      </c>
      <c r="P19" s="9">
        <v>2</v>
      </c>
      <c r="Q19" s="9">
        <v>2</v>
      </c>
      <c r="R19" s="9">
        <v>3</v>
      </c>
      <c r="S19" s="6">
        <f t="shared" si="0"/>
        <v>2.6666666666666665</v>
      </c>
      <c r="T19" s="3">
        <v>0</v>
      </c>
      <c r="U19" s="12">
        <v>13</v>
      </c>
      <c r="V19" s="3" t="s">
        <v>5</v>
      </c>
      <c r="W19" s="6">
        <v>2.2000000000000002</v>
      </c>
      <c r="X19" s="6">
        <v>2.5</v>
      </c>
      <c r="Y19" s="3">
        <v>1</v>
      </c>
      <c r="Z19" s="14">
        <v>0</v>
      </c>
      <c r="AA19" s="3">
        <v>0.1</v>
      </c>
      <c r="AB19" s="6">
        <f t="shared" si="1"/>
        <v>7.4666666666666668</v>
      </c>
      <c r="AC19" s="12" t="s">
        <v>61</v>
      </c>
    </row>
    <row r="20" spans="1:29">
      <c r="A20" s="8">
        <v>54096</v>
      </c>
      <c r="B20" s="3" t="s">
        <v>38</v>
      </c>
      <c r="C20" s="9">
        <v>4</v>
      </c>
      <c r="D20" s="5"/>
      <c r="E20" s="9">
        <v>3</v>
      </c>
      <c r="F20" s="9">
        <v>3</v>
      </c>
      <c r="G20" s="9">
        <v>3</v>
      </c>
      <c r="H20" s="9">
        <v>4</v>
      </c>
      <c r="I20" s="9">
        <v>3</v>
      </c>
      <c r="J20" s="9">
        <v>4</v>
      </c>
      <c r="K20" s="9">
        <v>2</v>
      </c>
      <c r="L20" s="9">
        <v>4</v>
      </c>
      <c r="M20" s="9">
        <v>2</v>
      </c>
      <c r="N20" s="9">
        <v>2</v>
      </c>
      <c r="O20" s="9">
        <v>2</v>
      </c>
      <c r="P20" s="9">
        <v>3</v>
      </c>
      <c r="Q20" s="9">
        <v>4</v>
      </c>
      <c r="R20" s="9">
        <v>4</v>
      </c>
      <c r="S20" s="6">
        <f t="shared" si="0"/>
        <v>3.1333333333333333</v>
      </c>
      <c r="T20" s="3">
        <v>0</v>
      </c>
      <c r="U20" s="12" t="s">
        <v>63</v>
      </c>
      <c r="V20" s="3" t="s">
        <v>38</v>
      </c>
      <c r="W20" s="6">
        <v>0</v>
      </c>
      <c r="X20" s="6">
        <v>3.9</v>
      </c>
      <c r="Y20" s="3">
        <v>1</v>
      </c>
      <c r="Z20" s="14">
        <v>0</v>
      </c>
      <c r="AA20" s="3">
        <v>0.1</v>
      </c>
      <c r="AB20" s="6">
        <f t="shared" si="1"/>
        <v>7.1333333333333329</v>
      </c>
      <c r="AC20" s="12" t="s">
        <v>66</v>
      </c>
    </row>
    <row r="21" spans="1:29">
      <c r="A21" s="13" t="s">
        <v>39</v>
      </c>
      <c r="B21" s="3" t="s">
        <v>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3">
        <v>0</v>
      </c>
      <c r="U21" s="12" t="s">
        <v>52</v>
      </c>
      <c r="V21" s="3" t="s">
        <v>2</v>
      </c>
      <c r="W21" s="6">
        <v>3.1</v>
      </c>
      <c r="X21" s="6">
        <v>2.4</v>
      </c>
      <c r="Y21" s="3">
        <v>0</v>
      </c>
      <c r="Z21" s="14">
        <v>0</v>
      </c>
      <c r="AA21" s="3">
        <v>0</v>
      </c>
      <c r="AB21" s="6">
        <f t="shared" si="1"/>
        <v>5.5</v>
      </c>
      <c r="AC21" s="12" t="s">
        <v>52</v>
      </c>
    </row>
    <row r="22" spans="1:29" ht="45.75" customHeight="1">
      <c r="A22" s="135" t="s">
        <v>21</v>
      </c>
      <c r="B22" s="136"/>
      <c r="C22" s="17">
        <f>AVERAGE(C3:C21)</f>
        <v>3.1764705882352939</v>
      </c>
      <c r="D22" s="17">
        <f t="shared" ref="D22:R22" si="2">AVERAGE(D3:D21)</f>
        <v>2.4705882352941178</v>
      </c>
      <c r="E22" s="17">
        <f t="shared" si="2"/>
        <v>3.1176470588235294</v>
      </c>
      <c r="F22" s="17">
        <f t="shared" si="2"/>
        <v>3.2941176470588234</v>
      </c>
      <c r="G22" s="17">
        <f t="shared" si="2"/>
        <v>3.0588235294117645</v>
      </c>
      <c r="H22" s="17">
        <f t="shared" si="2"/>
        <v>3.1176470588235294</v>
      </c>
      <c r="I22" s="17">
        <f t="shared" si="2"/>
        <v>3.2352941176470589</v>
      </c>
      <c r="J22" s="17">
        <f t="shared" si="2"/>
        <v>3.1764705882352939</v>
      </c>
      <c r="K22" s="17">
        <f t="shared" si="2"/>
        <v>2.6470588235294117</v>
      </c>
      <c r="L22" s="17">
        <f t="shared" si="2"/>
        <v>3.5294117647058822</v>
      </c>
      <c r="M22" s="17">
        <f t="shared" si="2"/>
        <v>3.4705882352941178</v>
      </c>
      <c r="N22" s="17">
        <f t="shared" si="2"/>
        <v>2.9411764705882355</v>
      </c>
      <c r="O22" s="17">
        <f t="shared" si="2"/>
        <v>2.2941176470588234</v>
      </c>
      <c r="P22" s="17">
        <f t="shared" si="2"/>
        <v>3</v>
      </c>
      <c r="Q22" s="17">
        <f t="shared" si="2"/>
        <v>3.3529411764705883</v>
      </c>
      <c r="R22" s="17">
        <f t="shared" si="2"/>
        <v>3.7058823529411766</v>
      </c>
      <c r="S22" s="7">
        <f>AVERAGE(S3:S21)</f>
        <v>3.1009259259259263</v>
      </c>
      <c r="T22" s="137"/>
      <c r="U22" s="137"/>
      <c r="V22" s="137"/>
      <c r="W22" s="137"/>
      <c r="X22" s="137"/>
      <c r="Y22" s="137"/>
      <c r="Z22" s="137"/>
      <c r="AA22" s="137"/>
      <c r="AB22" s="137"/>
      <c r="AC22" s="137"/>
    </row>
    <row r="26" spans="1:29">
      <c r="G26" s="18"/>
    </row>
  </sheetData>
  <mergeCells count="8">
    <mergeCell ref="A22:B22"/>
    <mergeCell ref="T22:AC22"/>
    <mergeCell ref="W1:AC1"/>
    <mergeCell ref="A1:A2"/>
    <mergeCell ref="B1:B2"/>
    <mergeCell ref="C1:R1"/>
    <mergeCell ref="S1:U1"/>
    <mergeCell ref="V1:V2"/>
  </mergeCells>
  <phoneticPr fontId="0" type="noConversion"/>
  <hyperlinks>
    <hyperlink ref="A6" r:id="rId1" display="http://centrolit.kulichki.com/centrolit/cgi/br_grade.cgi?grade=54074&amp;offset=16455966&amp;nooc="/>
    <hyperlink ref="A19" r:id="rId2" display="http://centrolit.kulichki.com/centrolit/cgi/br_grade.cgi?grade=54075&amp;offset=16456409&amp;nooc="/>
    <hyperlink ref="A16" r:id="rId3" display="http://centrolit.kulichki.com/centrolit/cgi/br_grade.cgi?grade=54076&amp;offset=16456880&amp;nooc="/>
    <hyperlink ref="A7" r:id="rId4" display="http://centrolit.kulichki.com/centrolit/cgi/br_grade.cgi?grade=54081&amp;offset=16458600&amp;nooc="/>
    <hyperlink ref="A14" r:id="rId5" display="http://centrolit.kulichki.com/centrolit/cgi/br_grade.cgi?grade=54082&amp;offset=16459085&amp;nooc="/>
    <hyperlink ref="A10" r:id="rId6" display="http://centrolit.kulichki.com/centrolit/cgi/br_grade.cgi?grade=54084&amp;offset=16459801&amp;nooc="/>
    <hyperlink ref="A15" r:id="rId7" display="http://centrolit.kulichki.com/centrolit/cgi/br_grade.cgi?grade=54085&amp;offset=16460180&amp;nooc="/>
    <hyperlink ref="A5" r:id="rId8" display="http://centrolit.kulichki.com/centrolit/cgi/br_grade.cgi?grade=54087&amp;offset=16460825&amp;nooc="/>
    <hyperlink ref="A17" r:id="rId9" display="http://centrolit.kulichki.com/centrolit/cgi/br_grade.cgi?grade=54088&amp;offset=16461250&amp;nooc="/>
    <hyperlink ref="A3" r:id="rId10" display="http://centrolit.kulichki.com/centrolit/cgi/br_grade.cgi?grade=54089&amp;offset=16461662&amp;nooc="/>
    <hyperlink ref="A8" r:id="rId11" display="http://centrolit.kulichki.com/centrolit/cgi/br_grade.cgi?grade=54091&amp;offset=16462334&amp;nooc="/>
    <hyperlink ref="A13" r:id="rId12" display="http://centrolit.kulichki.com/centrolit/cgi/br_grade.cgi?grade=54094&amp;offset=16463360&amp;nooc="/>
    <hyperlink ref="A4" r:id="rId13" display="http://centrolit.kulichki.com/centrolit/cgi/br_grade.cgi?grade=54097&amp;offset=16464345&amp;near=-1&amp;nooc="/>
    <hyperlink ref="A12" r:id="rId14" display="http://centrolit.kulichki.com/centrolit/cgi/br_grade.cgi?grade=54098&amp;offset=16464703&amp;nooc="/>
    <hyperlink ref="A9" r:id="rId15" display="http://centrolit.kulichki.com/centrolit/cgi/br_grade.cgi?grade=54099&amp;offset=16465112&amp;nooc="/>
    <hyperlink ref="A18" r:id="rId16" display="http://centrolit.kulichki.com/centrolit/cgi/br_grade.cgi?grade=54100&amp;offset=16465581&amp;nooc="/>
    <hyperlink ref="A11" r:id="rId17" display="http://centrolit.kulichki.com/centrolit/cgi/br_grade.cgi?grade=54102&amp;offset=16466261&amp;nooc="/>
    <hyperlink ref="A20" r:id="rId18" display="http://centrolit.kulichki.com/centrolit/cgi/br_grade.cgi?grade=54096&amp;offset=16463958&amp;near=-1&amp;nooc="/>
  </hyperlinks>
  <pageMargins left="0.7" right="0.7" top="0.75" bottom="0.75" header="0.3" footer="0.3"/>
  <pageSetup paperSize="9" orientation="portrait" horizontalDpi="200" verticalDpi="200" r:id="rId19"/>
  <ignoredErrors>
    <ignoredError sqref="AC3:AC6 AC9 AC12:AC13 AC16:AC21 U3:U5 U11:U12 U15:U16 U17 U20:U21" numberStoredAsText="1"/>
    <ignoredError sqref="AC14:AC1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Итоги</vt:lpstr>
      <vt:lpstr>Именные списки</vt:lpstr>
      <vt:lpstr>Движение по турам</vt:lpstr>
      <vt:lpstr>Оценки чужим буриме</vt:lpstr>
      <vt:lpstr>7 тур</vt:lpstr>
      <vt:lpstr>6 тур</vt:lpstr>
      <vt:lpstr>5 тур</vt:lpstr>
      <vt:lpstr>4 тур</vt:lpstr>
      <vt:lpstr>3 тур</vt:lpstr>
      <vt:lpstr>2 тур</vt:lpstr>
      <vt:lpstr>1 тур</vt:lpstr>
    </vt:vector>
  </TitlesOfParts>
  <Company>farm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Митя</cp:lastModifiedBy>
  <dcterms:created xsi:type="dcterms:W3CDTF">2012-03-12T13:53:31Z</dcterms:created>
  <dcterms:modified xsi:type="dcterms:W3CDTF">2012-09-22T16:41:36Z</dcterms:modified>
</cp:coreProperties>
</file>